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2 квартал 2024г\"/>
    </mc:Choice>
  </mc:AlternateContent>
  <xr:revisionPtr revIDLastSave="0" documentId="13_ncr:1_{D0FEC26B-9C60-447B-8AA6-9DB5A1B5BBB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" sheetId="1" r:id="rId1"/>
    <sheet name="2" sheetId="2" r:id="rId2"/>
  </sheets>
  <definedNames>
    <definedName name="BFT_Print_Titles" localSheetId="0">'1'!$6:$8</definedName>
    <definedName name="BFT_Print_Titles" localSheetId="1">'2'!$6:$8</definedName>
    <definedName name="LAST_CELL" localSheetId="0">'1'!#REF!</definedName>
    <definedName name="LAST_CELL" localSheetId="1">'2'!#REF!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73" i="2"/>
  <c r="H58" i="1"/>
  <c r="H9" i="1" s="1"/>
  <c r="H10" i="1"/>
  <c r="G9" i="1"/>
  <c r="G74" i="1"/>
  <c r="H63" i="2" l="1"/>
  <c r="H32" i="2"/>
  <c r="H25" i="1"/>
  <c r="H47" i="1" l="1"/>
  <c r="G63" i="1"/>
  <c r="H76" i="2" l="1"/>
  <c r="G69" i="2"/>
  <c r="H42" i="1" l="1"/>
  <c r="H65" i="2" l="1"/>
  <c r="H58" i="2" s="1"/>
  <c r="H9" i="2" s="1"/>
  <c r="G65" i="2"/>
  <c r="H15" i="2"/>
  <c r="G15" i="2"/>
  <c r="H65" i="1"/>
  <c r="G65" i="1"/>
  <c r="H32" i="1"/>
  <c r="G32" i="1"/>
  <c r="H15" i="1"/>
  <c r="G15" i="1"/>
  <c r="H79" i="2" l="1"/>
  <c r="H78" i="2" s="1"/>
  <c r="G79" i="2"/>
  <c r="G78" i="2" s="1"/>
  <c r="G76" i="2"/>
  <c r="G75" i="2" s="1"/>
  <c r="H69" i="2"/>
  <c r="G63" i="2"/>
  <c r="H61" i="2"/>
  <c r="G61" i="2"/>
  <c r="G58" i="2" s="1"/>
  <c r="H54" i="2"/>
  <c r="G54" i="2"/>
  <c r="H52" i="2"/>
  <c r="G52" i="2"/>
  <c r="H49" i="2"/>
  <c r="G49" i="2"/>
  <c r="H45" i="2"/>
  <c r="G45" i="2"/>
  <c r="H42" i="2"/>
  <c r="H40" i="2"/>
  <c r="G40" i="2"/>
  <c r="G39" i="2" s="1"/>
  <c r="H37" i="2"/>
  <c r="G37" i="2"/>
  <c r="H31" i="2"/>
  <c r="G32" i="2"/>
  <c r="G31" i="2" s="1"/>
  <c r="H29" i="2"/>
  <c r="G29" i="2"/>
  <c r="H27" i="2"/>
  <c r="G27" i="2"/>
  <c r="H25" i="2"/>
  <c r="G25" i="2"/>
  <c r="H14" i="2"/>
  <c r="G14" i="2"/>
  <c r="H11" i="2"/>
  <c r="H10" i="2" s="1"/>
  <c r="G11" i="2"/>
  <c r="G10" i="2" s="1"/>
  <c r="H51" i="1"/>
  <c r="G51" i="1"/>
  <c r="H80" i="1"/>
  <c r="H79" i="1" s="1"/>
  <c r="G80" i="1"/>
  <c r="G79" i="1" s="1"/>
  <c r="H77" i="1"/>
  <c r="H76" i="1" s="1"/>
  <c r="G77" i="1"/>
  <c r="G76" i="1" s="1"/>
  <c r="H70" i="1"/>
  <c r="G70" i="1"/>
  <c r="H68" i="1"/>
  <c r="G68" i="1"/>
  <c r="H63" i="1"/>
  <c r="H61" i="1"/>
  <c r="G61" i="1"/>
  <c r="H54" i="1"/>
  <c r="G54" i="1"/>
  <c r="G47" i="1"/>
  <c r="G46" i="1" s="1"/>
  <c r="H44" i="1"/>
  <c r="G42" i="1"/>
  <c r="H39" i="1"/>
  <c r="H38" i="1" s="1"/>
  <c r="G39" i="1"/>
  <c r="G38" i="1" s="1"/>
  <c r="H36" i="1"/>
  <c r="G36" i="1"/>
  <c r="H31" i="1"/>
  <c r="G31" i="1"/>
  <c r="H29" i="1"/>
  <c r="G29" i="1"/>
  <c r="H27" i="1"/>
  <c r="G27" i="1"/>
  <c r="G25" i="1"/>
  <c r="H14" i="1"/>
  <c r="G14" i="1"/>
  <c r="H11" i="1"/>
  <c r="G11" i="1"/>
  <c r="G10" i="1" s="1"/>
  <c r="H50" i="1" l="1"/>
  <c r="G58" i="1"/>
  <c r="G50" i="1"/>
  <c r="G48" i="2"/>
  <c r="H48" i="2"/>
  <c r="G24" i="2"/>
  <c r="H44" i="2"/>
  <c r="H24" i="2"/>
  <c r="H41" i="1"/>
  <c r="G41" i="1"/>
  <c r="H39" i="2"/>
  <c r="G44" i="2"/>
  <c r="H24" i="1"/>
  <c r="G24" i="1"/>
  <c r="H46" i="1"/>
  <c r="H75" i="2" l="1"/>
</calcChain>
</file>

<file path=xl/sharedStrings.xml><?xml version="1.0" encoding="utf-8"?>
<sst xmlns="http://schemas.openxmlformats.org/spreadsheetml/2006/main" count="787" uniqueCount="139">
  <si>
    <t>Единица измерения:</t>
  </si>
  <si>
    <t>руб.</t>
  </si>
  <si>
    <t>5</t>
  </si>
  <si>
    <t>Наименование показателя</t>
  </si>
  <si>
    <t>1</t>
  </si>
  <si>
    <t>КБК</t>
  </si>
  <si>
    <t>7</t>
  </si>
  <si>
    <t>8</t>
  </si>
  <si>
    <t>КФСР</t>
  </si>
  <si>
    <t>2</t>
  </si>
  <si>
    <t>КЦСР</t>
  </si>
  <si>
    <t>3</t>
  </si>
  <si>
    <t>КВР</t>
  </si>
  <si>
    <t>4</t>
  </si>
  <si>
    <t>Наименование КВР</t>
  </si>
  <si>
    <t>Текущий год</t>
  </si>
  <si>
    <t>6</t>
  </si>
  <si>
    <t>ВСЕГО: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</si>
  <si>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</si>
  <si>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</si>
  <si>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</si>
  <si>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9900420300</t>
  </si>
  <si>
    <t>Глава муниципального образования</t>
  </si>
  <si>
    <t>121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</si>
  <si>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</si>
  <si>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</si>
  <si>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</si>
  <si>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</si>
  <si>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</si>
  <si>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государственными органами</t>
  </si>
  <si>
    <t>242</t>
  </si>
  <si>
    <t>Закупка товаров, работ, услуг в сфере информационно-коммуникационных технологий</t>
  </si>
  <si>
    <t>244</t>
  </si>
  <si>
    <t>Прочая закупка товаров, работ и услуг для обеспечения государственных (муниципальных) нужд</t>
  </si>
  <si>
    <t>852</t>
  </si>
  <si>
    <t>Уплата прочих налогов, сборов</t>
  </si>
  <si>
    <t>853</t>
  </si>
  <si>
    <t>Уплата иных платежей</t>
  </si>
  <si>
    <t>0113</t>
  </si>
  <si>
    <t>Другие общегосударственные вопросы</t>
  </si>
  <si>
    <t>9900300030</t>
  </si>
  <si>
    <t>Реализация переданных полномочий сельских поселений по организации процедуры закупок в части в части определения поставщиков(подрядчиков, исполнителей) для обеспечения муниципальных нужд</t>
  </si>
  <si>
    <t>540</t>
  </si>
  <si>
    <t>Иные межбюджетные трансферты</t>
  </si>
  <si>
    <t>Реализация переданных полномочий муниципального района на осуществление мер по противодействию коррупции в границах поселения</t>
  </si>
  <si>
    <t>0203</t>
  </si>
  <si>
    <t>Мобилизационная и вневойсковая подготовка</t>
  </si>
  <si>
    <t>Осуществление полномочий по первичному воинскому учету на территориях, где отсутствуют военные комиссариаты</t>
  </si>
  <si>
    <t>0310</t>
  </si>
  <si>
    <t>Обеспечение пожарной безопасности</t>
  </si>
  <si>
    <t>Проведение противоаварийных и противопожарных мероприятий</t>
  </si>
  <si>
    <t>0409</t>
  </si>
  <si>
    <t>Дорожное хозяйство (дорожные фонды)</t>
  </si>
  <si>
    <t>Реализация переданных полномочий муниципального района по дорожной деятельности в отношении автомобильных дорог местного значения в границах населенных пунктов и обеспечение безопасности дорожного движения</t>
  </si>
  <si>
    <t>Капитальный ремонт, ремонт и содержание автомобильных дорог и инженерных сооружений на них в границах сельских поселений в рамках благоустройства</t>
  </si>
  <si>
    <t>0501</t>
  </si>
  <si>
    <t>Жилищное хозяйство</t>
  </si>
  <si>
    <t>Реализация переданных полномочий муниципального района по обеспечению проживающих в поселении и нуждающихся в жилых помещениях малоимущих граждан жилыми помещениями, осуществлению муниципального жилищного контроля, а также иных полномочий органов местного самуправления в соответствии с жилищным законодательством</t>
  </si>
  <si>
    <t>0502</t>
  </si>
  <si>
    <t>Коммунальное хозяйство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</si>
  <si>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(модернизация, капитальный ремонт объектов коммунального хозяйства)</t>
  </si>
  <si>
    <t>243</t>
  </si>
  <si>
    <t>Закупка товаров, работ, услуг в целях капитального ремонта государственного (муниципального) имущества</t>
  </si>
  <si>
    <t>Реализация переданных полномочий муниципального района на организацию в границах поселения электро, тепло, газо,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</si>
  <si>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9900700050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</si>
  <si>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</t>
  </si>
  <si>
    <t>0503</t>
  </si>
  <si>
    <t>Благоустройство</t>
  </si>
  <si>
    <t>Реализация переданных полномочий муниципального района на организацию сбора и вывоза бытовых отходов и мусора</t>
  </si>
  <si>
    <t>Реализация переданных полномочий муниципального района на организацию ритуальных услуг и содержание мест захоронения</t>
  </si>
  <si>
    <t>Уличное освещение</t>
  </si>
  <si>
    <t>Озеленение</t>
  </si>
  <si>
    <t>Прочие мероприятия по благоустройству поселения</t>
  </si>
  <si>
    <t>1003</t>
  </si>
  <si>
    <t>Социальное обеспечение населения</t>
  </si>
  <si>
    <t>Выплаты пенсии за выслугу лет лицам, замещавшим должности муниципальной службы и ежемесячные доплаты к трудовой пенсии лицам, осуществлявшим полномочия депутата, выборного должностного лица органа местного самоуправления на постоянной основе</t>
  </si>
  <si>
    <t>321</t>
  </si>
  <si>
    <t>Пособия, компенсации и иные социальные выплаты гражданам, кроме публичных нормативных обязательств</t>
  </si>
  <si>
    <t>1102</t>
  </si>
  <si>
    <t>Массовый спорт</t>
  </si>
  <si>
    <t>Организация и проведение мероприятий в сфере физической культуры и спорта</t>
  </si>
  <si>
    <t>Расходы по ЛС</t>
  </si>
  <si>
    <t>Ведомственная структура расходов бюджета Солнечного сельского поселения</t>
  </si>
  <si>
    <t>КВСР</t>
  </si>
  <si>
    <t>912</t>
  </si>
  <si>
    <t>9900020300</t>
  </si>
  <si>
    <t>9900020400</t>
  </si>
  <si>
    <t>9900000030</t>
  </si>
  <si>
    <t>9900011700</t>
  </si>
  <si>
    <t>9900051180</t>
  </si>
  <si>
    <t>0309</t>
  </si>
  <si>
    <t>9900024000</t>
  </si>
  <si>
    <t>9900011200</t>
  </si>
  <si>
    <t>9900060020</t>
  </si>
  <si>
    <t>9900011300</t>
  </si>
  <si>
    <t>9900004060</t>
  </si>
  <si>
    <t>9900011100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</si>
  <si>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 (РЕАЛЬНЫЕ ДЕЛА)</t>
  </si>
  <si>
    <t>9900011400</t>
  </si>
  <si>
    <t>9900011500</t>
  </si>
  <si>
    <t>9900060310</t>
  </si>
  <si>
    <t>9900060330</t>
  </si>
  <si>
    <t>9900060350</t>
  </si>
  <si>
    <t>9900012750</t>
  </si>
  <si>
    <t>9900071050</t>
  </si>
  <si>
    <t>0605</t>
  </si>
  <si>
    <t>990G2S3120</t>
  </si>
  <si>
    <t>Прочая закупка товаров, работ и услуг</t>
  </si>
  <si>
    <t>Компенсация выпадающих доходов теплоснабжающих организаций</t>
  </si>
  <si>
    <t>9900092980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</si>
  <si>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</si>
  <si>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</si>
  <si>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247</t>
  </si>
  <si>
    <t>Закупка энергетических ресурсов</t>
  </si>
  <si>
    <t>312</t>
  </si>
  <si>
    <t>Специальные расходы</t>
  </si>
  <si>
    <t>0107</t>
  </si>
  <si>
    <t>9900020004</t>
  </si>
  <si>
    <t>880</t>
  </si>
  <si>
    <t>9900024600</t>
  </si>
  <si>
    <t>990024600</t>
  </si>
  <si>
    <t>1105</t>
  </si>
  <si>
    <t>99077S9602</t>
  </si>
  <si>
    <t>990779602</t>
  </si>
  <si>
    <t>9900003530</t>
  </si>
  <si>
    <t>9900003530244</t>
  </si>
  <si>
    <t>9900018050</t>
  </si>
  <si>
    <t>99000S4020</t>
  </si>
  <si>
    <t>Инициативные платежи</t>
  </si>
  <si>
    <t>9900000001</t>
  </si>
  <si>
    <t>9900000002</t>
  </si>
  <si>
    <t>99000S4001</t>
  </si>
  <si>
    <t>99000S4002</t>
  </si>
  <si>
    <t>9900000006</t>
  </si>
  <si>
    <t>99000S4006</t>
  </si>
  <si>
    <t xml:space="preserve">Приложение № 1  к решению Совета депутатов  Солнечного сельского поселения  от "15" июля 2024г.№ 158   "Об исполнении бюджета  за 2 квартал 2024 года  "                                                                                  </t>
  </si>
  <si>
    <t xml:space="preserve">Приложение № 2  к решению Совета депутатов  Солнечного сельского поселения  от "15" июля 2024г.№ 158  "Об исполнении бюджета  за 2 квартал 2024 года  "                                                                                  </t>
  </si>
  <si>
    <t>Рекультивация земельных участков</t>
  </si>
  <si>
    <t>9900013030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</si>
</sst>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3" x14ac:knownFonts="1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 Cyr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center" vertical="top" wrapText="1"/>
    </xf>
    <xf numFmtId="4" fontId="4" fillId="0" borderId="6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0" fontId="8" fillId="0" borderId="0" xfId="0" applyFont="1" applyAlignment="1">
      <alignment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/>
    </xf>
    <xf numFmtId="49" fontId="9" fillId="0" borderId="9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right" vertical="top" wrapText="1"/>
    </xf>
    <xf numFmtId="0" fontId="6" fillId="0" borderId="3" xfId="0" applyFont="1" applyBorder="1" applyAlignment="1">
      <alignment horizontal="right" vertical="top"/>
    </xf>
    <xf numFmtId="4" fontId="6" fillId="0" borderId="6" xfId="0" applyNumberFormat="1" applyFont="1" applyBorder="1" applyAlignment="1" applyProtection="1">
      <alignment horizontal="right" vertical="top" wrapText="1"/>
    </xf>
    <xf numFmtId="49" fontId="4" fillId="0" borderId="10" xfId="0" applyNumberFormat="1" applyFont="1" applyBorder="1" applyAlignment="1" applyProtection="1">
      <alignment horizontal="left" vertical="top" wrapText="1"/>
    </xf>
    <xf numFmtId="49" fontId="4" fillId="0" borderId="10" xfId="0" applyNumberFormat="1" applyFont="1" applyBorder="1" applyAlignment="1" applyProtection="1">
      <alignment horizontal="center" vertical="top" wrapText="1"/>
    </xf>
    <xf numFmtId="4" fontId="4" fillId="0" borderId="10" xfId="0" applyNumberFormat="1" applyFont="1" applyBorder="1" applyAlignment="1" applyProtection="1">
      <alignment horizontal="right" vertical="top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" fontId="7" fillId="0" borderId="10" xfId="0" applyNumberFormat="1" applyFont="1" applyBorder="1" applyAlignment="1" applyProtection="1">
      <alignment horizontal="right" vertical="top" wrapText="1"/>
    </xf>
    <xf numFmtId="4" fontId="1" fillId="2" borderId="3" xfId="0" applyNumberFormat="1" applyFont="1" applyFill="1" applyBorder="1" applyAlignment="1" applyProtection="1">
      <alignment horizontal="right" wrapText="1"/>
    </xf>
    <xf numFmtId="4" fontId="5" fillId="2" borderId="3" xfId="0" applyNumberFormat="1" applyFont="1" applyFill="1" applyBorder="1" applyAlignment="1" applyProtection="1">
      <alignment horizontal="righ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center" vertical="top" wrapText="1"/>
    </xf>
    <xf numFmtId="4" fontId="7" fillId="2" borderId="10" xfId="0" applyNumberFormat="1" applyFont="1" applyFill="1" applyBorder="1" applyAlignment="1" applyProtection="1">
      <alignment horizontal="right" vertical="top" wrapText="1"/>
    </xf>
    <xf numFmtId="0" fontId="6" fillId="2" borderId="3" xfId="0" applyFont="1" applyFill="1" applyBorder="1" applyAlignment="1">
      <alignment horizontal="right" vertical="top"/>
    </xf>
    <xf numFmtId="49" fontId="10" fillId="0" borderId="3" xfId="0" applyNumberFormat="1" applyFont="1" applyBorder="1" applyAlignment="1" applyProtection="1">
      <alignment horizontal="center" vertical="top" wrapText="1"/>
    </xf>
    <xf numFmtId="49" fontId="6" fillId="0" borderId="6" xfId="0" applyNumberFormat="1" applyFont="1" applyBorder="1" applyAlignment="1" applyProtection="1">
      <alignment horizontal="center" vertical="top" wrapText="1"/>
    </xf>
    <xf numFmtId="4" fontId="6" fillId="0" borderId="10" xfId="0" applyNumberFormat="1" applyFont="1" applyBorder="1" applyAlignment="1" applyProtection="1">
      <alignment horizontal="righ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/>
    </xf>
    <xf numFmtId="2" fontId="6" fillId="0" borderId="3" xfId="0" applyNumberFormat="1" applyFont="1" applyBorder="1" applyAlignment="1">
      <alignment horizontal="right" vertical="top"/>
    </xf>
    <xf numFmtId="49" fontId="1" fillId="0" borderId="10" xfId="0" applyNumberFormat="1" applyFont="1" applyBorder="1" applyAlignment="1" applyProtection="1">
      <alignment horizontal="center" vertical="top" wrapText="1"/>
    </xf>
    <xf numFmtId="4" fontId="1" fillId="2" borderId="10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left"/>
    </xf>
    <xf numFmtId="4" fontId="6" fillId="0" borderId="3" xfId="0" applyNumberFormat="1" applyFont="1" applyBorder="1" applyAlignment="1">
      <alignment horizontal="right" vertical="top"/>
    </xf>
    <xf numFmtId="4" fontId="7" fillId="0" borderId="3" xfId="0" applyNumberFormat="1" applyFont="1" applyBorder="1" applyAlignment="1">
      <alignment horizontal="right" vertical="top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2" xfId="0" applyNumberFormat="1" applyFont="1" applyBorder="1" applyAlignment="1" applyProtection="1">
      <alignment horizontal="center" vertical="center"/>
    </xf>
    <xf numFmtId="49" fontId="5" fillId="0" borderId="6" xfId="0" applyNumberFormat="1" applyFont="1" applyBorder="1" applyAlignment="1" applyProtection="1">
      <alignment horizontal="left" vertical="top" wrapText="1"/>
    </xf>
    <xf numFmtId="49" fontId="12" fillId="0" borderId="9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right" vertical="top" wrapText="1"/>
    </xf>
    <xf numFmtId="49" fontId="1" fillId="0" borderId="6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4"/>
  <sheetViews>
    <sheetView topLeftCell="A67" workbookViewId="0">
      <selection activeCell="A74" sqref="A74:A75"/>
    </sheetView>
  </sheetViews>
  <sheetFormatPr defaultRowHeight="12.75" customHeight="1" x14ac:dyDescent="0.2"/>
  <cols>
    <col min="1" max="1" width="40.7109375" customWidth="1"/>
    <col min="2" max="2" width="8.42578125" customWidth="1"/>
    <col min="3" max="3" width="8.140625" customWidth="1"/>
    <col min="4" max="4" width="12" customWidth="1"/>
    <col min="5" max="5" width="7.140625" customWidth="1"/>
    <col min="6" max="6" width="25.7109375" customWidth="1"/>
    <col min="7" max="7" width="12.85546875" customWidth="1"/>
    <col min="8" max="8" width="11.28515625" customWidth="1"/>
  </cols>
  <sheetData>
    <row r="1" spans="1:8" ht="49.5" customHeight="1" x14ac:dyDescent="0.2">
      <c r="D1" s="17"/>
      <c r="E1" s="17"/>
      <c r="F1" s="52" t="s">
        <v>135</v>
      </c>
      <c r="G1" s="52"/>
      <c r="H1" s="52"/>
    </row>
    <row r="3" spans="1:8" ht="48" customHeight="1" x14ac:dyDescent="0.2">
      <c r="A3" s="53" t="s">
        <v>82</v>
      </c>
      <c r="B3" s="53"/>
      <c r="C3" s="53"/>
      <c r="D3" s="53"/>
      <c r="E3" s="53"/>
      <c r="F3" s="53"/>
      <c r="G3" s="53"/>
      <c r="H3" s="53"/>
    </row>
    <row r="4" spans="1:8" ht="15.75" x14ac:dyDescent="0.2">
      <c r="C4" s="1"/>
      <c r="D4" s="1"/>
      <c r="E4" s="1"/>
      <c r="F4" s="1"/>
      <c r="G4" s="1"/>
    </row>
    <row r="5" spans="1:8" ht="13.5" customHeight="1" x14ac:dyDescent="0.2">
      <c r="A5" s="54" t="s">
        <v>0</v>
      </c>
      <c r="B5" s="54"/>
      <c r="C5" s="54"/>
      <c r="D5" s="40" t="s">
        <v>1</v>
      </c>
    </row>
    <row r="6" spans="1:8" x14ac:dyDescent="0.2">
      <c r="A6" s="49" t="s">
        <v>3</v>
      </c>
      <c r="B6" s="55" t="s">
        <v>5</v>
      </c>
      <c r="C6" s="56"/>
      <c r="D6" s="56"/>
      <c r="E6" s="56"/>
      <c r="F6" s="57"/>
      <c r="G6" s="49" t="s">
        <v>15</v>
      </c>
      <c r="H6" s="58" t="s">
        <v>81</v>
      </c>
    </row>
    <row r="7" spans="1:8" x14ac:dyDescent="0.2">
      <c r="A7" s="51"/>
      <c r="B7" s="18" t="s">
        <v>83</v>
      </c>
      <c r="C7" s="3" t="s">
        <v>8</v>
      </c>
      <c r="D7" s="3" t="s">
        <v>10</v>
      </c>
      <c r="E7" s="3" t="s">
        <v>12</v>
      </c>
      <c r="F7" s="3" t="s">
        <v>14</v>
      </c>
      <c r="G7" s="50"/>
      <c r="H7" s="59"/>
    </row>
    <row r="8" spans="1:8" x14ac:dyDescent="0.2">
      <c r="A8" s="2" t="s">
        <v>4</v>
      </c>
      <c r="B8" s="13" t="s">
        <v>9</v>
      </c>
      <c r="C8" s="13" t="s">
        <v>11</v>
      </c>
      <c r="D8" s="13" t="s">
        <v>13</v>
      </c>
      <c r="E8" s="13" t="s">
        <v>2</v>
      </c>
      <c r="F8" s="13" t="s">
        <v>16</v>
      </c>
      <c r="G8" s="13" t="s">
        <v>6</v>
      </c>
      <c r="H8" s="13" t="s">
        <v>7</v>
      </c>
    </row>
    <row r="9" spans="1:8" x14ac:dyDescent="0.2">
      <c r="A9" s="4" t="s">
        <v>17</v>
      </c>
      <c r="B9" s="19"/>
      <c r="C9" s="5" t="s">
        <v>18</v>
      </c>
      <c r="D9" s="5"/>
      <c r="E9" s="5"/>
      <c r="F9" s="4"/>
      <c r="G9" s="30">
        <f>G10+G14+G24+G31+G36+G38+G41+G46+G50+G58+G76+G79+G23+G83+G84+G74</f>
        <v>49875677.700000003</v>
      </c>
      <c r="H9" s="30">
        <f>H10+H14+H24+H31+H36+H38+H41+H46+H50+H58+H76+H79+H23</f>
        <v>8667545.9400000013</v>
      </c>
    </row>
    <row r="10" spans="1:8" ht="31.5" x14ac:dyDescent="0.2">
      <c r="A10" s="6" t="s">
        <v>20</v>
      </c>
      <c r="B10" s="20" t="s">
        <v>84</v>
      </c>
      <c r="C10" s="7" t="s">
        <v>19</v>
      </c>
      <c r="D10" s="7"/>
      <c r="E10" s="7"/>
      <c r="F10" s="6"/>
      <c r="G10" s="31">
        <f>G11</f>
        <v>1083764</v>
      </c>
      <c r="H10" s="31">
        <f>H11</f>
        <v>625459.66</v>
      </c>
    </row>
    <row r="11" spans="1:8" x14ac:dyDescent="0.2">
      <c r="A11" s="6" t="s">
        <v>22</v>
      </c>
      <c r="B11" s="20" t="s">
        <v>84</v>
      </c>
      <c r="C11" s="7" t="s">
        <v>19</v>
      </c>
      <c r="D11" s="7" t="s">
        <v>21</v>
      </c>
      <c r="E11" s="7"/>
      <c r="F11" s="6"/>
      <c r="G11" s="8">
        <f>G12+G13</f>
        <v>1083764</v>
      </c>
      <c r="H11" s="8">
        <f>H12+H13</f>
        <v>625459.66</v>
      </c>
    </row>
    <row r="12" spans="1:8" ht="33.75" x14ac:dyDescent="0.2">
      <c r="A12" s="9" t="s">
        <v>24</v>
      </c>
      <c r="B12" s="20" t="s">
        <v>84</v>
      </c>
      <c r="C12" s="10" t="s">
        <v>19</v>
      </c>
      <c r="D12" s="10" t="s">
        <v>85</v>
      </c>
      <c r="E12" s="10" t="s">
        <v>23</v>
      </c>
      <c r="F12" s="9" t="s">
        <v>24</v>
      </c>
      <c r="G12" s="11">
        <v>849764</v>
      </c>
      <c r="H12" s="11">
        <v>480383</v>
      </c>
    </row>
    <row r="13" spans="1:8" ht="57" customHeight="1" x14ac:dyDescent="0.2">
      <c r="A13" s="9" t="s">
        <v>26</v>
      </c>
      <c r="B13" s="20" t="s">
        <v>84</v>
      </c>
      <c r="C13" s="10" t="s">
        <v>19</v>
      </c>
      <c r="D13" s="10" t="s">
        <v>85</v>
      </c>
      <c r="E13" s="10" t="s">
        <v>25</v>
      </c>
      <c r="F13" s="9" t="s">
        <v>26</v>
      </c>
      <c r="G13" s="11">
        <v>234000</v>
      </c>
      <c r="H13" s="11">
        <v>145076.66</v>
      </c>
    </row>
    <row r="14" spans="1:8" ht="52.5" x14ac:dyDescent="0.2">
      <c r="A14" s="6" t="s">
        <v>28</v>
      </c>
      <c r="B14" s="20" t="s">
        <v>84</v>
      </c>
      <c r="C14" s="7" t="s">
        <v>27</v>
      </c>
      <c r="D14" s="7"/>
      <c r="E14" s="7"/>
      <c r="F14" s="6"/>
      <c r="G14" s="31">
        <f>G15</f>
        <v>7411569.8099999996</v>
      </c>
      <c r="H14" s="31">
        <f>H15</f>
        <v>2293218.2000000002</v>
      </c>
    </row>
    <row r="15" spans="1:8" ht="21" x14ac:dyDescent="0.2">
      <c r="A15" s="6" t="s">
        <v>29</v>
      </c>
      <c r="B15" s="20" t="s">
        <v>84</v>
      </c>
      <c r="C15" s="7" t="s">
        <v>27</v>
      </c>
      <c r="D15" s="7" t="s">
        <v>86</v>
      </c>
      <c r="E15" s="7"/>
      <c r="F15" s="6"/>
      <c r="G15" s="8">
        <f>G16+G17+G18+G19+G21+G22+G20</f>
        <v>7411569.8099999996</v>
      </c>
      <c r="H15" s="8">
        <f>H16+H17+H18+H19+H21+H22+H20</f>
        <v>2293218.2000000002</v>
      </c>
    </row>
    <row r="16" spans="1:8" ht="27.75" customHeight="1" x14ac:dyDescent="0.2">
      <c r="A16" s="9" t="s">
        <v>24</v>
      </c>
      <c r="B16" s="20" t="s">
        <v>84</v>
      </c>
      <c r="C16" s="10" t="s">
        <v>27</v>
      </c>
      <c r="D16" s="10" t="s">
        <v>86</v>
      </c>
      <c r="E16" s="10" t="s">
        <v>23</v>
      </c>
      <c r="F16" s="9" t="s">
        <v>24</v>
      </c>
      <c r="G16" s="11">
        <v>2000000</v>
      </c>
      <c r="H16" s="11">
        <v>1401045.63</v>
      </c>
    </row>
    <row r="17" spans="1:8" ht="55.5" customHeight="1" x14ac:dyDescent="0.2">
      <c r="A17" s="9" t="s">
        <v>26</v>
      </c>
      <c r="B17" s="20" t="s">
        <v>84</v>
      </c>
      <c r="C17" s="10" t="s">
        <v>27</v>
      </c>
      <c r="D17" s="10" t="s">
        <v>86</v>
      </c>
      <c r="E17" s="10" t="s">
        <v>25</v>
      </c>
      <c r="F17" s="9" t="s">
        <v>26</v>
      </c>
      <c r="G17" s="11">
        <v>535000</v>
      </c>
      <c r="H17" s="11">
        <v>415867.8</v>
      </c>
    </row>
    <row r="18" spans="1:8" ht="33.75" customHeight="1" x14ac:dyDescent="0.2">
      <c r="A18" s="9" t="s">
        <v>31</v>
      </c>
      <c r="B18" s="20" t="s">
        <v>84</v>
      </c>
      <c r="C18" s="10" t="s">
        <v>27</v>
      </c>
      <c r="D18" s="10" t="s">
        <v>86</v>
      </c>
      <c r="E18" s="10" t="s">
        <v>30</v>
      </c>
      <c r="F18" s="9" t="s">
        <v>31</v>
      </c>
      <c r="G18" s="11">
        <v>180000</v>
      </c>
      <c r="H18" s="11">
        <v>53460</v>
      </c>
    </row>
    <row r="19" spans="1:8" ht="36" customHeight="1" x14ac:dyDescent="0.2">
      <c r="A19" s="9" t="s">
        <v>33</v>
      </c>
      <c r="B19" s="20" t="s">
        <v>84</v>
      </c>
      <c r="C19" s="10" t="s">
        <v>27</v>
      </c>
      <c r="D19" s="10" t="s">
        <v>86</v>
      </c>
      <c r="E19" s="10" t="s">
        <v>32</v>
      </c>
      <c r="F19" s="9" t="s">
        <v>33</v>
      </c>
      <c r="G19" s="11">
        <v>4605569.8099999996</v>
      </c>
      <c r="H19" s="21">
        <v>384002.36</v>
      </c>
    </row>
    <row r="20" spans="1:8" ht="36" customHeight="1" x14ac:dyDescent="0.2">
      <c r="A20" s="9" t="s">
        <v>113</v>
      </c>
      <c r="B20" s="20" t="s">
        <v>84</v>
      </c>
      <c r="C20" s="10" t="s">
        <v>27</v>
      </c>
      <c r="D20" s="10" t="s">
        <v>86</v>
      </c>
      <c r="E20" s="10" t="s">
        <v>112</v>
      </c>
      <c r="F20" s="9" t="s">
        <v>113</v>
      </c>
      <c r="G20" s="11">
        <v>80000</v>
      </c>
      <c r="H20" s="11">
        <v>33371.919999999998</v>
      </c>
    </row>
    <row r="21" spans="1:8" ht="19.5" customHeight="1" x14ac:dyDescent="0.2">
      <c r="A21" s="9" t="s">
        <v>35</v>
      </c>
      <c r="B21" s="20" t="s">
        <v>84</v>
      </c>
      <c r="C21" s="10" t="s">
        <v>27</v>
      </c>
      <c r="D21" s="10" t="s">
        <v>86</v>
      </c>
      <c r="E21" s="10" t="s">
        <v>34</v>
      </c>
      <c r="F21" s="9" t="s">
        <v>35</v>
      </c>
      <c r="G21" s="11">
        <v>10000</v>
      </c>
      <c r="H21" s="11">
        <v>5209</v>
      </c>
    </row>
    <row r="22" spans="1:8" ht="17.25" customHeight="1" x14ac:dyDescent="0.2">
      <c r="A22" s="9" t="s">
        <v>37</v>
      </c>
      <c r="B22" s="20" t="s">
        <v>84</v>
      </c>
      <c r="C22" s="10" t="s">
        <v>27</v>
      </c>
      <c r="D22" s="10" t="s">
        <v>86</v>
      </c>
      <c r="E22" s="10" t="s">
        <v>36</v>
      </c>
      <c r="F22" s="9" t="s">
        <v>37</v>
      </c>
      <c r="G22" s="11">
        <v>1000</v>
      </c>
      <c r="H22" s="11">
        <v>261.49</v>
      </c>
    </row>
    <row r="23" spans="1:8" ht="17.25" customHeight="1" x14ac:dyDescent="0.2">
      <c r="A23" s="24" t="s">
        <v>115</v>
      </c>
      <c r="B23" s="20" t="s">
        <v>84</v>
      </c>
      <c r="C23" s="25" t="s">
        <v>116</v>
      </c>
      <c r="D23" s="25" t="s">
        <v>117</v>
      </c>
      <c r="E23" s="25" t="s">
        <v>118</v>
      </c>
      <c r="F23" s="24"/>
      <c r="G23" s="26"/>
      <c r="H23" s="26"/>
    </row>
    <row r="24" spans="1:8" x14ac:dyDescent="0.2">
      <c r="A24" s="6" t="s">
        <v>39</v>
      </c>
      <c r="B24" s="20" t="s">
        <v>84</v>
      </c>
      <c r="C24" s="7" t="s">
        <v>38</v>
      </c>
      <c r="D24" s="7"/>
      <c r="E24" s="7"/>
      <c r="F24" s="6"/>
      <c r="G24" s="31">
        <f>G25+G27+G29</f>
        <v>339125</v>
      </c>
      <c r="H24" s="31">
        <f>H25+H27+H29</f>
        <v>144566.37</v>
      </c>
    </row>
    <row r="25" spans="1:8" ht="52.5" x14ac:dyDescent="0.2">
      <c r="A25" s="6" t="s">
        <v>41</v>
      </c>
      <c r="B25" s="20" t="s">
        <v>84</v>
      </c>
      <c r="C25" s="7" t="s">
        <v>38</v>
      </c>
      <c r="D25" s="7" t="s">
        <v>40</v>
      </c>
      <c r="E25" s="7"/>
      <c r="F25" s="6"/>
      <c r="G25" s="8">
        <f>G26</f>
        <v>37386</v>
      </c>
      <c r="H25" s="8">
        <f>H26</f>
        <v>18693</v>
      </c>
    </row>
    <row r="26" spans="1:8" ht="27" customHeight="1" x14ac:dyDescent="0.2">
      <c r="A26" s="9" t="s">
        <v>43</v>
      </c>
      <c r="B26" s="20" t="s">
        <v>84</v>
      </c>
      <c r="C26" s="10" t="s">
        <v>38</v>
      </c>
      <c r="D26" s="10" t="s">
        <v>87</v>
      </c>
      <c r="E26" s="10" t="s">
        <v>42</v>
      </c>
      <c r="F26" s="9" t="s">
        <v>43</v>
      </c>
      <c r="G26" s="11">
        <v>37386</v>
      </c>
      <c r="H26" s="41">
        <v>18693</v>
      </c>
    </row>
    <row r="27" spans="1:8" ht="42" x14ac:dyDescent="0.2">
      <c r="A27" s="6" t="s">
        <v>44</v>
      </c>
      <c r="B27" s="20" t="s">
        <v>84</v>
      </c>
      <c r="C27" s="7" t="s">
        <v>38</v>
      </c>
      <c r="D27" s="7" t="s">
        <v>88</v>
      </c>
      <c r="E27" s="7"/>
      <c r="F27" s="6"/>
      <c r="G27" s="8">
        <f>G28</f>
        <v>1739</v>
      </c>
      <c r="H27" s="8">
        <f>H28</f>
        <v>1739</v>
      </c>
    </row>
    <row r="28" spans="1:8" ht="34.5" customHeight="1" x14ac:dyDescent="0.2">
      <c r="A28" s="9" t="s">
        <v>33</v>
      </c>
      <c r="B28" s="20" t="s">
        <v>84</v>
      </c>
      <c r="C28" s="10" t="s">
        <v>38</v>
      </c>
      <c r="D28" s="10" t="s">
        <v>88</v>
      </c>
      <c r="E28" s="10" t="s">
        <v>32</v>
      </c>
      <c r="F28" s="9" t="s">
        <v>33</v>
      </c>
      <c r="G28" s="11">
        <v>1739</v>
      </c>
      <c r="H28" s="22">
        <v>1739</v>
      </c>
    </row>
    <row r="29" spans="1:8" ht="21" x14ac:dyDescent="0.2">
      <c r="A29" s="6" t="s">
        <v>29</v>
      </c>
      <c r="B29" s="20" t="s">
        <v>84</v>
      </c>
      <c r="C29" s="7" t="s">
        <v>38</v>
      </c>
      <c r="D29" s="7" t="s">
        <v>86</v>
      </c>
      <c r="E29" s="7"/>
      <c r="F29" s="6"/>
      <c r="G29" s="8">
        <f>G30</f>
        <v>300000</v>
      </c>
      <c r="H29" s="8">
        <f>H30</f>
        <v>124134.37</v>
      </c>
    </row>
    <row r="30" spans="1:8" ht="38.25" customHeight="1" x14ac:dyDescent="0.2">
      <c r="A30" s="9" t="s">
        <v>33</v>
      </c>
      <c r="B30" s="20" t="s">
        <v>84</v>
      </c>
      <c r="C30" s="10" t="s">
        <v>38</v>
      </c>
      <c r="D30" s="10" t="s">
        <v>86</v>
      </c>
      <c r="E30" s="10" t="s">
        <v>32</v>
      </c>
      <c r="F30" s="9" t="s">
        <v>33</v>
      </c>
      <c r="G30" s="11">
        <v>300000</v>
      </c>
      <c r="H30" s="11">
        <v>124134.37</v>
      </c>
    </row>
    <row r="31" spans="1:8" ht="21" x14ac:dyDescent="0.2">
      <c r="A31" s="6" t="s">
        <v>46</v>
      </c>
      <c r="B31" s="20" t="s">
        <v>84</v>
      </c>
      <c r="C31" s="7" t="s">
        <v>45</v>
      </c>
      <c r="D31" s="7"/>
      <c r="E31" s="7"/>
      <c r="F31" s="6"/>
      <c r="G31" s="31">
        <f>G32</f>
        <v>395564</v>
      </c>
      <c r="H31" s="31">
        <f>H32</f>
        <v>196293.72000000003</v>
      </c>
    </row>
    <row r="32" spans="1:8" ht="31.5" x14ac:dyDescent="0.2">
      <c r="A32" s="6" t="s">
        <v>47</v>
      </c>
      <c r="B32" s="20" t="s">
        <v>84</v>
      </c>
      <c r="C32" s="7" t="s">
        <v>45</v>
      </c>
      <c r="D32" s="7" t="s">
        <v>89</v>
      </c>
      <c r="E32" s="7"/>
      <c r="F32" s="6"/>
      <c r="G32" s="8">
        <f>G33+G34+G35</f>
        <v>395564</v>
      </c>
      <c r="H32" s="8">
        <f>H33+H34+H35</f>
        <v>196293.72000000003</v>
      </c>
    </row>
    <row r="33" spans="1:8" ht="27" customHeight="1" x14ac:dyDescent="0.2">
      <c r="A33" s="9" t="s">
        <v>24</v>
      </c>
      <c r="B33" s="20" t="s">
        <v>84</v>
      </c>
      <c r="C33" s="10" t="s">
        <v>45</v>
      </c>
      <c r="D33" s="10" t="s">
        <v>89</v>
      </c>
      <c r="E33" s="10" t="s">
        <v>23</v>
      </c>
      <c r="F33" s="9" t="s">
        <v>24</v>
      </c>
      <c r="G33" s="11">
        <v>305000</v>
      </c>
      <c r="H33" s="11">
        <v>144462.92000000001</v>
      </c>
    </row>
    <row r="34" spans="1:8" ht="55.5" customHeight="1" x14ac:dyDescent="0.2">
      <c r="A34" s="9" t="s">
        <v>26</v>
      </c>
      <c r="B34" s="20" t="s">
        <v>84</v>
      </c>
      <c r="C34" s="10" t="s">
        <v>45</v>
      </c>
      <c r="D34" s="10" t="s">
        <v>89</v>
      </c>
      <c r="E34" s="10" t="s">
        <v>25</v>
      </c>
      <c r="F34" s="9" t="s">
        <v>26</v>
      </c>
      <c r="G34" s="11">
        <v>90564</v>
      </c>
      <c r="H34" s="11">
        <v>51830.8</v>
      </c>
    </row>
    <row r="35" spans="1:8" ht="37.5" customHeight="1" x14ac:dyDescent="0.2">
      <c r="A35" s="9" t="s">
        <v>33</v>
      </c>
      <c r="B35" s="20" t="s">
        <v>84</v>
      </c>
      <c r="C35" s="10" t="s">
        <v>45</v>
      </c>
      <c r="D35" s="10" t="s">
        <v>89</v>
      </c>
      <c r="E35" s="10" t="s">
        <v>32</v>
      </c>
      <c r="F35" s="9" t="s">
        <v>33</v>
      </c>
      <c r="G35" s="11"/>
      <c r="H35" s="22"/>
    </row>
    <row r="36" spans="1:8" ht="22.5" x14ac:dyDescent="0.2">
      <c r="A36" s="32" t="s">
        <v>50</v>
      </c>
      <c r="B36" s="20"/>
      <c r="C36" s="33" t="s">
        <v>90</v>
      </c>
      <c r="D36" s="25" t="s">
        <v>120</v>
      </c>
      <c r="E36" s="25"/>
      <c r="F36" s="24"/>
      <c r="G36" s="34">
        <f>G37</f>
        <v>0</v>
      </c>
      <c r="H36" s="35">
        <f>H37</f>
        <v>0</v>
      </c>
    </row>
    <row r="37" spans="1:8" ht="37.5" customHeight="1" x14ac:dyDescent="0.2">
      <c r="A37" s="9" t="s">
        <v>33</v>
      </c>
      <c r="B37" s="20"/>
      <c r="C37" s="10" t="s">
        <v>90</v>
      </c>
      <c r="D37" s="25" t="s">
        <v>119</v>
      </c>
      <c r="E37" s="10" t="s">
        <v>32</v>
      </c>
      <c r="F37" s="9" t="s">
        <v>33</v>
      </c>
      <c r="G37" s="26"/>
      <c r="H37" s="22"/>
    </row>
    <row r="38" spans="1:8" x14ac:dyDescent="0.2">
      <c r="A38" s="6" t="s">
        <v>49</v>
      </c>
      <c r="B38" s="20" t="s">
        <v>84</v>
      </c>
      <c r="C38" s="7" t="s">
        <v>48</v>
      </c>
      <c r="D38" s="7"/>
      <c r="E38" s="7"/>
      <c r="F38" s="6"/>
      <c r="G38" s="31">
        <f>G39</f>
        <v>0</v>
      </c>
      <c r="H38" s="31">
        <f>H39</f>
        <v>0</v>
      </c>
    </row>
    <row r="39" spans="1:8" ht="21" x14ac:dyDescent="0.2">
      <c r="A39" s="6" t="s">
        <v>50</v>
      </c>
      <c r="B39" s="20" t="s">
        <v>84</v>
      </c>
      <c r="C39" s="7" t="s">
        <v>48</v>
      </c>
      <c r="D39" s="36" t="s">
        <v>91</v>
      </c>
      <c r="E39" s="7"/>
      <c r="F39" s="6"/>
      <c r="G39" s="8">
        <f>G40</f>
        <v>0</v>
      </c>
      <c r="H39" s="8">
        <f>H40</f>
        <v>0</v>
      </c>
    </row>
    <row r="40" spans="1:8" ht="35.25" customHeight="1" x14ac:dyDescent="0.2">
      <c r="A40" s="9" t="s">
        <v>33</v>
      </c>
      <c r="B40" s="20" t="s">
        <v>84</v>
      </c>
      <c r="C40" s="10" t="s">
        <v>48</v>
      </c>
      <c r="D40" s="37" t="s">
        <v>91</v>
      </c>
      <c r="E40" s="10" t="s">
        <v>32</v>
      </c>
      <c r="F40" s="9" t="s">
        <v>33</v>
      </c>
      <c r="G40" s="11">
        <v>0</v>
      </c>
      <c r="H40" s="22">
        <v>0</v>
      </c>
    </row>
    <row r="41" spans="1:8" x14ac:dyDescent="0.2">
      <c r="A41" s="6" t="s">
        <v>52</v>
      </c>
      <c r="B41" s="20" t="s">
        <v>84</v>
      </c>
      <c r="C41" s="7" t="s">
        <v>51</v>
      </c>
      <c r="D41" s="7"/>
      <c r="E41" s="7"/>
      <c r="F41" s="6"/>
      <c r="G41" s="31">
        <f>G42+G44</f>
        <v>5302010</v>
      </c>
      <c r="H41" s="31">
        <f>H42+H44</f>
        <v>1660930</v>
      </c>
    </row>
    <row r="42" spans="1:8" ht="63" x14ac:dyDescent="0.2">
      <c r="A42" s="6" t="s">
        <v>53</v>
      </c>
      <c r="B42" s="20" t="s">
        <v>84</v>
      </c>
      <c r="C42" s="7" t="s">
        <v>51</v>
      </c>
      <c r="D42" s="36" t="s">
        <v>92</v>
      </c>
      <c r="E42" s="7"/>
      <c r="F42" s="6"/>
      <c r="G42" s="8">
        <f>G43</f>
        <v>1696150</v>
      </c>
      <c r="H42" s="8">
        <f>H43</f>
        <v>1660930</v>
      </c>
    </row>
    <row r="43" spans="1:8" ht="39" customHeight="1" x14ac:dyDescent="0.2">
      <c r="A43" s="9" t="s">
        <v>33</v>
      </c>
      <c r="B43" s="20" t="s">
        <v>84</v>
      </c>
      <c r="C43" s="10" t="s">
        <v>51</v>
      </c>
      <c r="D43" s="37" t="s">
        <v>92</v>
      </c>
      <c r="E43" s="10" t="s">
        <v>32</v>
      </c>
      <c r="F43" s="9" t="s">
        <v>33</v>
      </c>
      <c r="G43" s="11">
        <v>1696150</v>
      </c>
      <c r="H43" s="11">
        <v>1660930</v>
      </c>
    </row>
    <row r="44" spans="1:8" ht="45" x14ac:dyDescent="0.2">
      <c r="A44" s="9" t="s">
        <v>33</v>
      </c>
      <c r="B44" s="47" t="s">
        <v>84</v>
      </c>
      <c r="C44" s="48" t="s">
        <v>51</v>
      </c>
      <c r="D44" s="48" t="s">
        <v>126</v>
      </c>
      <c r="E44" s="15" t="s">
        <v>32</v>
      </c>
      <c r="F44" s="9" t="s">
        <v>33</v>
      </c>
      <c r="G44" s="16">
        <v>3605860</v>
      </c>
      <c r="H44" s="22">
        <f>H45</f>
        <v>0</v>
      </c>
    </row>
    <row r="45" spans="1:8" ht="36" customHeight="1" x14ac:dyDescent="0.2">
      <c r="A45" s="9" t="s">
        <v>33</v>
      </c>
      <c r="B45" s="20" t="s">
        <v>84</v>
      </c>
      <c r="C45" s="10" t="s">
        <v>51</v>
      </c>
      <c r="D45" s="37" t="s">
        <v>93</v>
      </c>
      <c r="E45" s="10" t="s">
        <v>32</v>
      </c>
      <c r="F45" s="9" t="s">
        <v>33</v>
      </c>
      <c r="G45" s="11"/>
      <c r="H45" s="22">
        <v>0</v>
      </c>
    </row>
    <row r="46" spans="1:8" x14ac:dyDescent="0.2">
      <c r="A46" s="6" t="s">
        <v>56</v>
      </c>
      <c r="B46" s="20" t="s">
        <v>84</v>
      </c>
      <c r="C46" s="7" t="s">
        <v>55</v>
      </c>
      <c r="D46" s="7"/>
      <c r="E46" s="7"/>
      <c r="F46" s="6"/>
      <c r="G46" s="31">
        <f>G47+G49</f>
        <v>136981</v>
      </c>
      <c r="H46" s="31">
        <f>H47+H49</f>
        <v>99255.8</v>
      </c>
    </row>
    <row r="47" spans="1:8" ht="94.5" x14ac:dyDescent="0.2">
      <c r="A47" s="12" t="s">
        <v>57</v>
      </c>
      <c r="B47" s="20" t="s">
        <v>84</v>
      </c>
      <c r="C47" s="7" t="s">
        <v>55</v>
      </c>
      <c r="D47" s="36" t="s">
        <v>94</v>
      </c>
      <c r="E47" s="7"/>
      <c r="F47" s="6"/>
      <c r="G47" s="8">
        <f>G48</f>
        <v>100100</v>
      </c>
      <c r="H47" s="8">
        <f>H48</f>
        <v>62374.8</v>
      </c>
    </row>
    <row r="48" spans="1:8" ht="36" customHeight="1" x14ac:dyDescent="0.2">
      <c r="A48" s="9" t="s">
        <v>33</v>
      </c>
      <c r="B48" s="20" t="s">
        <v>84</v>
      </c>
      <c r="C48" s="10" t="s">
        <v>55</v>
      </c>
      <c r="D48" s="37" t="s">
        <v>94</v>
      </c>
      <c r="E48" s="10" t="s">
        <v>32</v>
      </c>
      <c r="F48" s="9" t="s">
        <v>33</v>
      </c>
      <c r="G48" s="11">
        <v>100100</v>
      </c>
      <c r="H48" s="11">
        <v>62374.8</v>
      </c>
    </row>
    <row r="49" spans="1:8" ht="45" x14ac:dyDescent="0.2">
      <c r="A49" s="9" t="s">
        <v>33</v>
      </c>
      <c r="B49" s="20" t="s">
        <v>84</v>
      </c>
      <c r="C49" s="28" t="s">
        <v>55</v>
      </c>
      <c r="D49" s="10" t="s">
        <v>124</v>
      </c>
      <c r="E49" s="42" t="s">
        <v>32</v>
      </c>
      <c r="F49" s="9" t="s">
        <v>33</v>
      </c>
      <c r="G49" s="29">
        <v>36881</v>
      </c>
      <c r="H49" s="29">
        <v>36881</v>
      </c>
    </row>
    <row r="50" spans="1:8" x14ac:dyDescent="0.2">
      <c r="A50" s="6" t="s">
        <v>59</v>
      </c>
      <c r="B50" s="20" t="s">
        <v>84</v>
      </c>
      <c r="C50" s="7" t="s">
        <v>58</v>
      </c>
      <c r="D50" s="7"/>
      <c r="E50" s="7"/>
      <c r="F50" s="6"/>
      <c r="G50" s="31">
        <f>G51+G54+G57</f>
        <v>22166984.859999999</v>
      </c>
      <c r="H50" s="31">
        <f>H51+H54+H57</f>
        <v>672700.51</v>
      </c>
    </row>
    <row r="51" spans="1:8" ht="73.5" x14ac:dyDescent="0.2">
      <c r="A51" s="12" t="s">
        <v>63</v>
      </c>
      <c r="B51" s="20" t="s">
        <v>84</v>
      </c>
      <c r="C51" s="7" t="s">
        <v>58</v>
      </c>
      <c r="D51" s="36" t="s">
        <v>96</v>
      </c>
      <c r="E51" s="7"/>
      <c r="F51" s="6"/>
      <c r="G51" s="8">
        <f>G52+G53</f>
        <v>2125622.96</v>
      </c>
      <c r="H51" s="8">
        <f>H52+H53</f>
        <v>631338.61</v>
      </c>
    </row>
    <row r="52" spans="1:8" ht="45" x14ac:dyDescent="0.2">
      <c r="A52" s="9" t="s">
        <v>33</v>
      </c>
      <c r="B52" s="20" t="s">
        <v>84</v>
      </c>
      <c r="C52" s="10" t="s">
        <v>58</v>
      </c>
      <c r="D52" s="37" t="s">
        <v>96</v>
      </c>
      <c r="E52" s="10" t="s">
        <v>32</v>
      </c>
      <c r="F52" s="9" t="s">
        <v>33</v>
      </c>
      <c r="G52" s="11">
        <v>666173</v>
      </c>
      <c r="H52" s="11">
        <v>631338.61</v>
      </c>
    </row>
    <row r="53" spans="1:8" ht="45" x14ac:dyDescent="0.2">
      <c r="A53" s="9" t="s">
        <v>62</v>
      </c>
      <c r="B53" s="20" t="s">
        <v>84</v>
      </c>
      <c r="C53" s="25" t="s">
        <v>58</v>
      </c>
      <c r="D53" s="37" t="s">
        <v>96</v>
      </c>
      <c r="E53" s="25" t="s">
        <v>61</v>
      </c>
      <c r="F53" s="9" t="s">
        <v>62</v>
      </c>
      <c r="G53" s="26">
        <v>1459449.96</v>
      </c>
      <c r="H53" s="45"/>
    </row>
    <row r="54" spans="1:8" ht="52.5" x14ac:dyDescent="0.2">
      <c r="A54" s="6" t="s">
        <v>65</v>
      </c>
      <c r="B54" s="20" t="s">
        <v>84</v>
      </c>
      <c r="C54" s="7" t="s">
        <v>58</v>
      </c>
      <c r="D54" s="36" t="s">
        <v>64</v>
      </c>
      <c r="E54" s="7"/>
      <c r="F54" s="6"/>
      <c r="G54" s="8">
        <f>G55+G56</f>
        <v>20041361.899999999</v>
      </c>
      <c r="H54" s="8">
        <f>H55+H56</f>
        <v>41361.9</v>
      </c>
    </row>
    <row r="55" spans="1:8" ht="48.75" customHeight="1" x14ac:dyDescent="0.2">
      <c r="A55" s="9" t="s">
        <v>62</v>
      </c>
      <c r="B55" s="20" t="s">
        <v>84</v>
      </c>
      <c r="C55" s="10" t="s">
        <v>58</v>
      </c>
      <c r="D55" s="10" t="s">
        <v>127</v>
      </c>
      <c r="E55" s="10" t="s">
        <v>61</v>
      </c>
      <c r="F55" s="9" t="s">
        <v>62</v>
      </c>
      <c r="G55" s="11">
        <v>20000000</v>
      </c>
      <c r="H55" s="22">
        <v>0</v>
      </c>
    </row>
    <row r="56" spans="1:8" ht="37.5" customHeight="1" x14ac:dyDescent="0.2">
      <c r="A56" s="9" t="s">
        <v>33</v>
      </c>
      <c r="B56" s="20" t="s">
        <v>84</v>
      </c>
      <c r="C56" s="10" t="s">
        <v>58</v>
      </c>
      <c r="D56" s="10" t="s">
        <v>95</v>
      </c>
      <c r="E56" s="10" t="s">
        <v>32</v>
      </c>
      <c r="F56" s="9" t="s">
        <v>33</v>
      </c>
      <c r="G56" s="11">
        <v>41361.9</v>
      </c>
      <c r="H56" s="22">
        <v>41361.9</v>
      </c>
    </row>
    <row r="57" spans="1:8" ht="78.75" x14ac:dyDescent="0.2">
      <c r="A57" s="9" t="s">
        <v>108</v>
      </c>
      <c r="B57" s="20" t="s">
        <v>84</v>
      </c>
      <c r="C57" s="25" t="s">
        <v>58</v>
      </c>
      <c r="D57" s="25" t="s">
        <v>109</v>
      </c>
      <c r="E57" s="25" t="s">
        <v>110</v>
      </c>
      <c r="F57" s="9" t="s">
        <v>111</v>
      </c>
      <c r="G57" s="26"/>
      <c r="H57" s="45"/>
    </row>
    <row r="58" spans="1:8" x14ac:dyDescent="0.2">
      <c r="A58" s="6" t="s">
        <v>67</v>
      </c>
      <c r="B58" s="20" t="s">
        <v>84</v>
      </c>
      <c r="C58" s="7" t="s">
        <v>66</v>
      </c>
      <c r="D58" s="7"/>
      <c r="E58" s="7"/>
      <c r="F58" s="6"/>
      <c r="G58" s="31">
        <f>G61+G63+G65+G68+G70+G59+G60+G72+G73</f>
        <v>9494574.4700000007</v>
      </c>
      <c r="H58" s="31">
        <f>H61+H63+H65+H68+H70+H72+H73+H59+H60</f>
        <v>2744604.7800000003</v>
      </c>
    </row>
    <row r="59" spans="1:8" x14ac:dyDescent="0.2">
      <c r="A59" s="6" t="s">
        <v>128</v>
      </c>
      <c r="B59" s="20" t="s">
        <v>84</v>
      </c>
      <c r="C59" s="7" t="s">
        <v>66</v>
      </c>
      <c r="D59" s="7" t="s">
        <v>129</v>
      </c>
      <c r="E59" s="7" t="s">
        <v>32</v>
      </c>
      <c r="F59" s="6"/>
      <c r="G59" s="31">
        <v>312000</v>
      </c>
      <c r="H59" s="31">
        <v>64755.91</v>
      </c>
    </row>
    <row r="60" spans="1:8" x14ac:dyDescent="0.2">
      <c r="A60" s="6" t="s">
        <v>128</v>
      </c>
      <c r="B60" s="20" t="s">
        <v>84</v>
      </c>
      <c r="C60" s="7" t="s">
        <v>66</v>
      </c>
      <c r="D60" s="7" t="s">
        <v>130</v>
      </c>
      <c r="E60" s="7" t="s">
        <v>32</v>
      </c>
      <c r="F60" s="6"/>
      <c r="G60" s="31">
        <v>237000</v>
      </c>
      <c r="H60" s="31">
        <v>26070</v>
      </c>
    </row>
    <row r="61" spans="1:8" ht="33.75" customHeight="1" x14ac:dyDescent="0.2">
      <c r="A61" s="6" t="s">
        <v>68</v>
      </c>
      <c r="B61" s="20" t="s">
        <v>84</v>
      </c>
      <c r="C61" s="7" t="s">
        <v>66</v>
      </c>
      <c r="D61" s="36" t="s">
        <v>98</v>
      </c>
      <c r="E61" s="7"/>
      <c r="F61" s="6"/>
      <c r="G61" s="8">
        <f>G62</f>
        <v>557526</v>
      </c>
      <c r="H61" s="8">
        <f>H62</f>
        <v>312013.26</v>
      </c>
    </row>
    <row r="62" spans="1:8" ht="45" x14ac:dyDescent="0.2">
      <c r="A62" s="9" t="s">
        <v>33</v>
      </c>
      <c r="B62" s="20" t="s">
        <v>84</v>
      </c>
      <c r="C62" s="10" t="s">
        <v>66</v>
      </c>
      <c r="D62" s="37" t="s">
        <v>98</v>
      </c>
      <c r="E62" s="10" t="s">
        <v>32</v>
      </c>
      <c r="F62" s="9" t="s">
        <v>33</v>
      </c>
      <c r="G62" s="11">
        <v>557526</v>
      </c>
      <c r="H62" s="11">
        <v>312013.26</v>
      </c>
    </row>
    <row r="63" spans="1:8" ht="36.75" customHeight="1" x14ac:dyDescent="0.2">
      <c r="A63" s="6" t="s">
        <v>69</v>
      </c>
      <c r="B63" s="20" t="s">
        <v>84</v>
      </c>
      <c r="C63" s="7" t="s">
        <v>66</v>
      </c>
      <c r="D63" s="36" t="s">
        <v>99</v>
      </c>
      <c r="E63" s="7"/>
      <c r="F63" s="6"/>
      <c r="G63" s="8">
        <f>G64</f>
        <v>29070</v>
      </c>
      <c r="H63" s="8">
        <f>H64</f>
        <v>25500</v>
      </c>
    </row>
    <row r="64" spans="1:8" ht="45" x14ac:dyDescent="0.2">
      <c r="A64" s="9" t="s">
        <v>33</v>
      </c>
      <c r="B64" s="20" t="s">
        <v>84</v>
      </c>
      <c r="C64" s="10" t="s">
        <v>66</v>
      </c>
      <c r="D64" s="37" t="s">
        <v>99</v>
      </c>
      <c r="E64" s="10" t="s">
        <v>32</v>
      </c>
      <c r="F64" s="9" t="s">
        <v>33</v>
      </c>
      <c r="G64" s="11">
        <v>29070</v>
      </c>
      <c r="H64" s="11">
        <v>25500</v>
      </c>
    </row>
    <row r="65" spans="1:8" ht="34.5" customHeight="1" x14ac:dyDescent="0.2">
      <c r="A65" s="6" t="s">
        <v>70</v>
      </c>
      <c r="B65" s="20" t="s">
        <v>84</v>
      </c>
      <c r="C65" s="7" t="s">
        <v>66</v>
      </c>
      <c r="D65" s="36" t="s">
        <v>100</v>
      </c>
      <c r="E65" s="7"/>
      <c r="F65" s="6"/>
      <c r="G65" s="8">
        <f>G66+G67</f>
        <v>805000</v>
      </c>
      <c r="H65" s="8">
        <f>H66+H67</f>
        <v>252722.22</v>
      </c>
    </row>
    <row r="66" spans="1:8" ht="45" x14ac:dyDescent="0.2">
      <c r="A66" s="9" t="s">
        <v>33</v>
      </c>
      <c r="B66" s="20" t="s">
        <v>84</v>
      </c>
      <c r="C66" s="10" t="s">
        <v>66</v>
      </c>
      <c r="D66" s="37" t="s">
        <v>100</v>
      </c>
      <c r="E66" s="10" t="s">
        <v>32</v>
      </c>
      <c r="F66" s="9" t="s">
        <v>33</v>
      </c>
      <c r="G66" s="11">
        <v>280000</v>
      </c>
      <c r="H66" s="11">
        <v>12372.87</v>
      </c>
    </row>
    <row r="67" spans="1:8" ht="22.5" x14ac:dyDescent="0.2">
      <c r="A67" s="9" t="s">
        <v>113</v>
      </c>
      <c r="B67" s="20" t="s">
        <v>84</v>
      </c>
      <c r="C67" s="10" t="s">
        <v>66</v>
      </c>
      <c r="D67" s="37" t="s">
        <v>100</v>
      </c>
      <c r="E67" s="10" t="s">
        <v>112</v>
      </c>
      <c r="F67" s="9" t="s">
        <v>113</v>
      </c>
      <c r="G67" s="11">
        <v>525000</v>
      </c>
      <c r="H67" s="11">
        <v>240349.35</v>
      </c>
    </row>
    <row r="68" spans="1:8" ht="36" customHeight="1" x14ac:dyDescent="0.2">
      <c r="A68" s="6" t="s">
        <v>71</v>
      </c>
      <c r="B68" s="20" t="s">
        <v>84</v>
      </c>
      <c r="C68" s="7" t="s">
        <v>66</v>
      </c>
      <c r="D68" s="36" t="s">
        <v>101</v>
      </c>
      <c r="E68" s="7"/>
      <c r="F68" s="6"/>
      <c r="G68" s="8">
        <f>G69</f>
        <v>34650</v>
      </c>
      <c r="H68" s="8">
        <f>H69</f>
        <v>17325</v>
      </c>
    </row>
    <row r="69" spans="1:8" ht="45" x14ac:dyDescent="0.2">
      <c r="A69" s="9" t="s">
        <v>33</v>
      </c>
      <c r="B69" s="20" t="s">
        <v>84</v>
      </c>
      <c r="C69" s="10" t="s">
        <v>66</v>
      </c>
      <c r="D69" s="37" t="s">
        <v>101</v>
      </c>
      <c r="E69" s="10" t="s">
        <v>32</v>
      </c>
      <c r="F69" s="9" t="s">
        <v>33</v>
      </c>
      <c r="G69" s="11">
        <v>34650</v>
      </c>
      <c r="H69" s="22">
        <v>17325</v>
      </c>
    </row>
    <row r="70" spans="1:8" ht="39" customHeight="1" x14ac:dyDescent="0.2">
      <c r="A70" s="6" t="s">
        <v>72</v>
      </c>
      <c r="B70" s="20" t="s">
        <v>84</v>
      </c>
      <c r="C70" s="7" t="s">
        <v>66</v>
      </c>
      <c r="D70" s="36" t="s">
        <v>102</v>
      </c>
      <c r="E70" s="7"/>
      <c r="F70" s="6"/>
      <c r="G70" s="8">
        <f>G71</f>
        <v>881134.27</v>
      </c>
      <c r="H70" s="8">
        <f>H71</f>
        <v>844243.98</v>
      </c>
    </row>
    <row r="71" spans="1:8" ht="45" x14ac:dyDescent="0.2">
      <c r="A71" s="9" t="s">
        <v>33</v>
      </c>
      <c r="B71" s="20" t="s">
        <v>84</v>
      </c>
      <c r="C71" s="10" t="s">
        <v>66</v>
      </c>
      <c r="D71" s="37" t="s">
        <v>102</v>
      </c>
      <c r="E71" s="10" t="s">
        <v>32</v>
      </c>
      <c r="F71" s="9" t="s">
        <v>33</v>
      </c>
      <c r="G71" s="11">
        <v>881134.27</v>
      </c>
      <c r="H71" s="11">
        <v>844243.98</v>
      </c>
    </row>
    <row r="72" spans="1:8" ht="25.5" customHeight="1" x14ac:dyDescent="0.2">
      <c r="A72" s="9" t="s">
        <v>33</v>
      </c>
      <c r="B72" s="20" t="s">
        <v>84</v>
      </c>
      <c r="C72" s="10" t="s">
        <v>66</v>
      </c>
      <c r="D72" s="25" t="s">
        <v>131</v>
      </c>
      <c r="E72" s="10" t="s">
        <v>32</v>
      </c>
      <c r="F72" s="9" t="s">
        <v>33</v>
      </c>
      <c r="G72" s="43">
        <v>3916185.2</v>
      </c>
      <c r="H72" s="43">
        <v>902451.04</v>
      </c>
    </row>
    <row r="73" spans="1:8" ht="21.75" customHeight="1" x14ac:dyDescent="0.2">
      <c r="A73" s="9" t="s">
        <v>33</v>
      </c>
      <c r="B73" s="20" t="s">
        <v>84</v>
      </c>
      <c r="C73" s="10" t="s">
        <v>66</v>
      </c>
      <c r="D73" s="25" t="s">
        <v>132</v>
      </c>
      <c r="E73" s="10" t="s">
        <v>32</v>
      </c>
      <c r="F73" s="9" t="s">
        <v>33</v>
      </c>
      <c r="G73" s="26">
        <v>2722009</v>
      </c>
      <c r="H73" s="38">
        <v>299523.37</v>
      </c>
    </row>
    <row r="74" spans="1:8" ht="21.75" customHeight="1" x14ac:dyDescent="0.2">
      <c r="A74" s="60" t="s">
        <v>137</v>
      </c>
      <c r="B74" s="20" t="s">
        <v>84</v>
      </c>
      <c r="C74" s="42" t="s">
        <v>105</v>
      </c>
      <c r="D74" s="42" t="s">
        <v>138</v>
      </c>
      <c r="E74" s="42" t="s">
        <v>32</v>
      </c>
      <c r="F74" s="9"/>
      <c r="G74" s="62">
        <f>G75</f>
        <v>1114288</v>
      </c>
      <c r="H74" s="38"/>
    </row>
    <row r="75" spans="1:8" ht="12.75" customHeight="1" x14ac:dyDescent="0.2">
      <c r="A75" s="9" t="s">
        <v>107</v>
      </c>
      <c r="B75" s="61" t="s">
        <v>84</v>
      </c>
      <c r="C75" s="25" t="s">
        <v>105</v>
      </c>
      <c r="D75" s="25" t="s">
        <v>138</v>
      </c>
      <c r="E75" s="25" t="s">
        <v>32</v>
      </c>
      <c r="F75" s="9" t="s">
        <v>107</v>
      </c>
      <c r="G75" s="26">
        <v>1114288</v>
      </c>
      <c r="H75" s="38"/>
    </row>
    <row r="76" spans="1:8" ht="12.75" customHeight="1" x14ac:dyDescent="0.2">
      <c r="A76" s="6" t="s">
        <v>74</v>
      </c>
      <c r="B76" s="20" t="s">
        <v>84</v>
      </c>
      <c r="C76" s="7" t="s">
        <v>73</v>
      </c>
      <c r="D76" s="7"/>
      <c r="E76" s="7"/>
      <c r="F76" s="6"/>
      <c r="G76" s="31">
        <f>G77</f>
        <v>97900</v>
      </c>
      <c r="H76" s="31">
        <f>H77</f>
        <v>54592.9</v>
      </c>
    </row>
    <row r="77" spans="1:8" ht="12.75" customHeight="1" x14ac:dyDescent="0.2">
      <c r="A77" s="6" t="s">
        <v>75</v>
      </c>
      <c r="B77" s="20" t="s">
        <v>84</v>
      </c>
      <c r="C77" s="7" t="s">
        <v>73</v>
      </c>
      <c r="D77" s="36" t="s">
        <v>103</v>
      </c>
      <c r="E77" s="7"/>
      <c r="F77" s="6"/>
      <c r="G77" s="8">
        <f>G78</f>
        <v>97900</v>
      </c>
      <c r="H77" s="8">
        <f>H78</f>
        <v>54592.9</v>
      </c>
    </row>
    <row r="78" spans="1:8" ht="12.75" customHeight="1" x14ac:dyDescent="0.2">
      <c r="A78" s="9" t="s">
        <v>77</v>
      </c>
      <c r="B78" s="20" t="s">
        <v>84</v>
      </c>
      <c r="C78" s="10" t="s">
        <v>73</v>
      </c>
      <c r="D78" s="37" t="s">
        <v>103</v>
      </c>
      <c r="E78" s="10" t="s">
        <v>114</v>
      </c>
      <c r="F78" s="9" t="s">
        <v>77</v>
      </c>
      <c r="G78" s="11">
        <v>97900</v>
      </c>
      <c r="H78" s="11">
        <v>54592.9</v>
      </c>
    </row>
    <row r="79" spans="1:8" ht="12.75" customHeight="1" x14ac:dyDescent="0.2">
      <c r="A79" s="6" t="s">
        <v>79</v>
      </c>
      <c r="B79" s="20" t="s">
        <v>84</v>
      </c>
      <c r="C79" s="7" t="s">
        <v>78</v>
      </c>
      <c r="D79" s="7"/>
      <c r="E79" s="7"/>
      <c r="F79" s="6"/>
      <c r="G79" s="31">
        <f>G80+G82</f>
        <v>1386000</v>
      </c>
      <c r="H79" s="31">
        <f>H80+H82</f>
        <v>175924</v>
      </c>
    </row>
    <row r="80" spans="1:8" ht="12.75" customHeight="1" x14ac:dyDescent="0.2">
      <c r="A80" s="6" t="s">
        <v>80</v>
      </c>
      <c r="B80" s="20" t="s">
        <v>84</v>
      </c>
      <c r="C80" s="7" t="s">
        <v>78</v>
      </c>
      <c r="D80" s="36" t="s">
        <v>104</v>
      </c>
      <c r="E80" s="7"/>
      <c r="F80" s="6"/>
      <c r="G80" s="8">
        <f>G81</f>
        <v>1346000</v>
      </c>
      <c r="H80" s="8">
        <f>H81</f>
        <v>175924</v>
      </c>
    </row>
    <row r="81" spans="1:8" ht="12.75" customHeight="1" x14ac:dyDescent="0.2">
      <c r="A81" s="14" t="s">
        <v>33</v>
      </c>
      <c r="B81" s="20" t="s">
        <v>84</v>
      </c>
      <c r="C81" s="15" t="s">
        <v>78</v>
      </c>
      <c r="D81" s="39" t="s">
        <v>104</v>
      </c>
      <c r="E81" s="15" t="s">
        <v>32</v>
      </c>
      <c r="F81" s="14" t="s">
        <v>33</v>
      </c>
      <c r="G81" s="16">
        <v>1346000</v>
      </c>
      <c r="H81" s="16">
        <v>175924</v>
      </c>
    </row>
    <row r="82" spans="1:8" ht="12.75" customHeight="1" x14ac:dyDescent="0.2">
      <c r="A82" s="6" t="s">
        <v>128</v>
      </c>
      <c r="B82" s="20" t="s">
        <v>84</v>
      </c>
      <c r="C82" s="15" t="s">
        <v>78</v>
      </c>
      <c r="D82" s="15" t="s">
        <v>133</v>
      </c>
      <c r="E82" s="15" t="s">
        <v>32</v>
      </c>
      <c r="F82" s="14" t="s">
        <v>33</v>
      </c>
      <c r="G82" s="16">
        <v>40000</v>
      </c>
      <c r="H82" s="45"/>
    </row>
    <row r="83" spans="1:8" ht="37.5" customHeight="1" x14ac:dyDescent="0.2">
      <c r="A83" s="14" t="s">
        <v>33</v>
      </c>
      <c r="B83" s="20" t="s">
        <v>84</v>
      </c>
      <c r="C83" s="15" t="s">
        <v>78</v>
      </c>
      <c r="D83" s="25" t="s">
        <v>134</v>
      </c>
      <c r="E83" s="15" t="s">
        <v>32</v>
      </c>
      <c r="F83" s="14" t="s">
        <v>33</v>
      </c>
      <c r="G83" s="16">
        <v>946916.56</v>
      </c>
      <c r="H83" s="45"/>
    </row>
    <row r="84" spans="1:8" ht="38.25" customHeight="1" x14ac:dyDescent="0.2">
      <c r="A84" s="14" t="s">
        <v>33</v>
      </c>
      <c r="B84" s="20" t="s">
        <v>84</v>
      </c>
      <c r="C84" s="15" t="s">
        <v>121</v>
      </c>
      <c r="D84" s="15" t="s">
        <v>122</v>
      </c>
      <c r="E84" s="15" t="s">
        <v>32</v>
      </c>
      <c r="F84" s="14" t="s">
        <v>33</v>
      </c>
      <c r="G84" s="16"/>
      <c r="H84" s="45"/>
    </row>
  </sheetData>
  <mergeCells count="7">
    <mergeCell ref="G6:G7"/>
    <mergeCell ref="A6:A7"/>
    <mergeCell ref="F1:H1"/>
    <mergeCell ref="A3:H3"/>
    <mergeCell ref="A5:C5"/>
    <mergeCell ref="B6:F6"/>
    <mergeCell ref="H6:H7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3"/>
  <sheetViews>
    <sheetView tabSelected="1" workbookViewId="0">
      <selection activeCell="H67" sqref="H67"/>
    </sheetView>
  </sheetViews>
  <sheetFormatPr defaultRowHeight="12.75" customHeight="1" x14ac:dyDescent="0.2"/>
  <cols>
    <col min="1" max="1" width="40.7109375" customWidth="1"/>
    <col min="2" max="2" width="9.85546875" customWidth="1"/>
    <col min="3" max="3" width="7.5703125" customWidth="1"/>
    <col min="4" max="4" width="12" customWidth="1"/>
    <col min="5" max="5" width="7.42578125" customWidth="1"/>
    <col min="6" max="6" width="25.7109375" customWidth="1"/>
    <col min="7" max="7" width="13.140625" customWidth="1"/>
    <col min="8" max="8" width="10.5703125" customWidth="1"/>
  </cols>
  <sheetData>
    <row r="1" spans="1:8" ht="49.5" customHeight="1" x14ac:dyDescent="0.2">
      <c r="D1" s="17"/>
      <c r="E1" s="17"/>
      <c r="F1" s="52" t="s">
        <v>136</v>
      </c>
      <c r="G1" s="52"/>
      <c r="H1" s="52"/>
    </row>
    <row r="3" spans="1:8" ht="52.5" customHeight="1" x14ac:dyDescent="0.2">
      <c r="A3" s="53" t="s">
        <v>82</v>
      </c>
      <c r="B3" s="53"/>
      <c r="C3" s="53"/>
      <c r="D3" s="53"/>
      <c r="E3" s="53"/>
      <c r="F3" s="53"/>
      <c r="G3" s="53"/>
      <c r="H3" s="53"/>
    </row>
    <row r="4" spans="1:8" ht="15.75" customHeight="1" x14ac:dyDescent="0.2">
      <c r="C4" s="1"/>
      <c r="D4" s="1"/>
      <c r="E4" s="1"/>
      <c r="F4" s="1"/>
      <c r="G4" s="1"/>
    </row>
    <row r="5" spans="1:8" ht="13.5" customHeight="1" x14ac:dyDescent="0.2">
      <c r="A5" s="54" t="s">
        <v>0</v>
      </c>
      <c r="B5" s="54"/>
      <c r="C5" s="54"/>
      <c r="D5" s="44" t="s">
        <v>1</v>
      </c>
    </row>
    <row r="6" spans="1:8" ht="15.75" customHeight="1" x14ac:dyDescent="0.2">
      <c r="A6" s="49" t="s">
        <v>3</v>
      </c>
      <c r="B6" s="55" t="s">
        <v>5</v>
      </c>
      <c r="C6" s="56"/>
      <c r="D6" s="56"/>
      <c r="E6" s="56"/>
      <c r="F6" s="57"/>
      <c r="G6" s="49" t="s">
        <v>15</v>
      </c>
      <c r="H6" s="58" t="s">
        <v>81</v>
      </c>
    </row>
    <row r="7" spans="1:8" ht="15.75" customHeight="1" x14ac:dyDescent="0.2">
      <c r="A7" s="51"/>
      <c r="B7" s="18" t="s">
        <v>83</v>
      </c>
      <c r="C7" s="3" t="s">
        <v>8</v>
      </c>
      <c r="D7" s="3" t="s">
        <v>10</v>
      </c>
      <c r="E7" s="3" t="s">
        <v>12</v>
      </c>
      <c r="F7" s="3" t="s">
        <v>14</v>
      </c>
      <c r="G7" s="50"/>
      <c r="H7" s="59"/>
    </row>
    <row r="8" spans="1:8" ht="15.75" customHeight="1" x14ac:dyDescent="0.2">
      <c r="A8" s="2" t="s">
        <v>4</v>
      </c>
      <c r="B8" s="13" t="s">
        <v>9</v>
      </c>
      <c r="C8" s="13" t="s">
        <v>11</v>
      </c>
      <c r="D8" s="13" t="s">
        <v>13</v>
      </c>
      <c r="E8" s="13" t="s">
        <v>2</v>
      </c>
      <c r="F8" s="13" t="s">
        <v>16</v>
      </c>
      <c r="G8" s="13" t="s">
        <v>6</v>
      </c>
      <c r="H8" s="13" t="s">
        <v>7</v>
      </c>
    </row>
    <row r="9" spans="1:8" ht="15.75" customHeight="1" x14ac:dyDescent="0.2">
      <c r="A9" s="4" t="s">
        <v>17</v>
      </c>
      <c r="B9" s="19"/>
      <c r="C9" s="5" t="s">
        <v>18</v>
      </c>
      <c r="D9" s="5"/>
      <c r="E9" s="5"/>
      <c r="F9" s="4"/>
      <c r="G9" s="30">
        <f>G10+G14+G24+G31+G37+G39+G44+G48+G58+G75+G78+G82+G83+G73</f>
        <v>49875677.700000003</v>
      </c>
      <c r="H9" s="30">
        <f>H10+H14+H24+H31+H37+H39+H44+H48+H58+H75+H78+H82+H83</f>
        <v>8667545.9400000013</v>
      </c>
    </row>
    <row r="10" spans="1:8" ht="31.5" customHeight="1" x14ac:dyDescent="0.2">
      <c r="A10" s="6" t="s">
        <v>20</v>
      </c>
      <c r="B10" s="20" t="s">
        <v>84</v>
      </c>
      <c r="C10" s="7" t="s">
        <v>19</v>
      </c>
      <c r="D10" s="7"/>
      <c r="E10" s="7"/>
      <c r="F10" s="6"/>
      <c r="G10" s="31">
        <f>G11</f>
        <v>1083764</v>
      </c>
      <c r="H10" s="31">
        <f>H11</f>
        <v>625459.66</v>
      </c>
    </row>
    <row r="11" spans="1:8" ht="15.75" customHeight="1" x14ac:dyDescent="0.2">
      <c r="A11" s="6" t="s">
        <v>22</v>
      </c>
      <c r="B11" s="20" t="s">
        <v>84</v>
      </c>
      <c r="C11" s="7" t="s">
        <v>19</v>
      </c>
      <c r="D11" s="7" t="s">
        <v>21</v>
      </c>
      <c r="E11" s="7"/>
      <c r="F11" s="6"/>
      <c r="G11" s="8">
        <f>G12+G13</f>
        <v>1083764</v>
      </c>
      <c r="H11" s="8">
        <f>H12+H13</f>
        <v>625459.66</v>
      </c>
    </row>
    <row r="12" spans="1:8" ht="22.5" customHeight="1" x14ac:dyDescent="0.2">
      <c r="A12" s="9" t="s">
        <v>24</v>
      </c>
      <c r="B12" s="20" t="s">
        <v>84</v>
      </c>
      <c r="C12" s="10" t="s">
        <v>19</v>
      </c>
      <c r="D12" s="10" t="s">
        <v>85</v>
      </c>
      <c r="E12" s="10" t="s">
        <v>23</v>
      </c>
      <c r="F12" s="9" t="s">
        <v>24</v>
      </c>
      <c r="G12" s="11">
        <v>849764</v>
      </c>
      <c r="H12" s="11">
        <v>480383</v>
      </c>
    </row>
    <row r="13" spans="1:8" ht="45" customHeight="1" x14ac:dyDescent="0.2">
      <c r="A13" s="9" t="s">
        <v>26</v>
      </c>
      <c r="B13" s="20" t="s">
        <v>84</v>
      </c>
      <c r="C13" s="10" t="s">
        <v>19</v>
      </c>
      <c r="D13" s="10" t="s">
        <v>85</v>
      </c>
      <c r="E13" s="10" t="s">
        <v>25</v>
      </c>
      <c r="F13" s="9" t="s">
        <v>26</v>
      </c>
      <c r="G13" s="11">
        <v>234000</v>
      </c>
      <c r="H13" s="11">
        <v>145076.66</v>
      </c>
    </row>
    <row r="14" spans="1:8" ht="52.5" customHeight="1" x14ac:dyDescent="0.2">
      <c r="A14" s="6" t="s">
        <v>28</v>
      </c>
      <c r="B14" s="20" t="s">
        <v>84</v>
      </c>
      <c r="C14" s="7" t="s">
        <v>27</v>
      </c>
      <c r="D14" s="7"/>
      <c r="E14" s="7"/>
      <c r="F14" s="6"/>
      <c r="G14" s="31">
        <f>G15</f>
        <v>7411569.8099999996</v>
      </c>
      <c r="H14" s="31">
        <f>H15</f>
        <v>2293218.2000000002</v>
      </c>
    </row>
    <row r="15" spans="1:8" ht="21" customHeight="1" x14ac:dyDescent="0.2">
      <c r="A15" s="6" t="s">
        <v>29</v>
      </c>
      <c r="B15" s="20" t="s">
        <v>84</v>
      </c>
      <c r="C15" s="7" t="s">
        <v>27</v>
      </c>
      <c r="D15" s="7" t="s">
        <v>86</v>
      </c>
      <c r="E15" s="7"/>
      <c r="F15" s="6"/>
      <c r="G15" s="8">
        <f>G16+G17+G18+G19+G21+G22+G20</f>
        <v>7411569.8099999996</v>
      </c>
      <c r="H15" s="8">
        <f>H16+H17+H18+H19+H21+H22+H20</f>
        <v>2293218.2000000002</v>
      </c>
    </row>
    <row r="16" spans="1:8" ht="22.5" customHeight="1" x14ac:dyDescent="0.2">
      <c r="A16" s="9" t="s">
        <v>24</v>
      </c>
      <c r="B16" s="20" t="s">
        <v>84</v>
      </c>
      <c r="C16" s="10" t="s">
        <v>27</v>
      </c>
      <c r="D16" s="10" t="s">
        <v>86</v>
      </c>
      <c r="E16" s="10" t="s">
        <v>23</v>
      </c>
      <c r="F16" s="9" t="s">
        <v>24</v>
      </c>
      <c r="G16" s="11">
        <v>2000000</v>
      </c>
      <c r="H16" s="11">
        <v>1401045.63</v>
      </c>
    </row>
    <row r="17" spans="1:8" ht="45" customHeight="1" x14ac:dyDescent="0.2">
      <c r="A17" s="9" t="s">
        <v>26</v>
      </c>
      <c r="B17" s="20" t="s">
        <v>84</v>
      </c>
      <c r="C17" s="10" t="s">
        <v>27</v>
      </c>
      <c r="D17" s="10" t="s">
        <v>86</v>
      </c>
      <c r="E17" s="10" t="s">
        <v>25</v>
      </c>
      <c r="F17" s="9" t="s">
        <v>26</v>
      </c>
      <c r="G17" s="11">
        <v>535000</v>
      </c>
      <c r="H17" s="11">
        <v>415867.8</v>
      </c>
    </row>
    <row r="18" spans="1:8" ht="22.5" customHeight="1" x14ac:dyDescent="0.2">
      <c r="A18" s="9" t="s">
        <v>31</v>
      </c>
      <c r="B18" s="20" t="s">
        <v>84</v>
      </c>
      <c r="C18" s="10" t="s">
        <v>27</v>
      </c>
      <c r="D18" s="10" t="s">
        <v>86</v>
      </c>
      <c r="E18" s="10" t="s">
        <v>30</v>
      </c>
      <c r="F18" s="9" t="s">
        <v>31</v>
      </c>
      <c r="G18" s="11">
        <v>180000</v>
      </c>
      <c r="H18" s="11">
        <v>53460</v>
      </c>
    </row>
    <row r="19" spans="1:8" ht="33.75" customHeight="1" x14ac:dyDescent="0.2">
      <c r="A19" s="9" t="s">
        <v>33</v>
      </c>
      <c r="B19" s="20" t="s">
        <v>84</v>
      </c>
      <c r="C19" s="10" t="s">
        <v>27</v>
      </c>
      <c r="D19" s="10" t="s">
        <v>86</v>
      </c>
      <c r="E19" s="10" t="s">
        <v>32</v>
      </c>
      <c r="F19" s="9" t="s">
        <v>33</v>
      </c>
      <c r="G19" s="11">
        <v>4605569.8099999996</v>
      </c>
      <c r="H19" s="11">
        <v>384002.36</v>
      </c>
    </row>
    <row r="20" spans="1:8" ht="33.75" customHeight="1" x14ac:dyDescent="0.2">
      <c r="A20" s="9" t="s">
        <v>113</v>
      </c>
      <c r="B20" s="20" t="s">
        <v>84</v>
      </c>
      <c r="C20" s="10" t="s">
        <v>27</v>
      </c>
      <c r="D20" s="10" t="s">
        <v>86</v>
      </c>
      <c r="E20" s="10" t="s">
        <v>112</v>
      </c>
      <c r="F20" s="9" t="s">
        <v>113</v>
      </c>
      <c r="G20" s="11">
        <v>80000</v>
      </c>
      <c r="H20" s="11">
        <v>33371.919999999998</v>
      </c>
    </row>
    <row r="21" spans="1:8" ht="15.75" customHeight="1" x14ac:dyDescent="0.2">
      <c r="A21" s="9" t="s">
        <v>35</v>
      </c>
      <c r="B21" s="20" t="s">
        <v>84</v>
      </c>
      <c r="C21" s="10" t="s">
        <v>27</v>
      </c>
      <c r="D21" s="10" t="s">
        <v>86</v>
      </c>
      <c r="E21" s="10" t="s">
        <v>34</v>
      </c>
      <c r="F21" s="9" t="s">
        <v>35</v>
      </c>
      <c r="G21" s="11">
        <v>10000</v>
      </c>
      <c r="H21" s="11">
        <v>5209</v>
      </c>
    </row>
    <row r="22" spans="1:8" ht="15.75" customHeight="1" x14ac:dyDescent="0.2">
      <c r="A22" s="9" t="s">
        <v>37</v>
      </c>
      <c r="B22" s="20" t="s">
        <v>84</v>
      </c>
      <c r="C22" s="10" t="s">
        <v>27</v>
      </c>
      <c r="D22" s="10" t="s">
        <v>86</v>
      </c>
      <c r="E22" s="10" t="s">
        <v>36</v>
      </c>
      <c r="F22" s="9" t="s">
        <v>37</v>
      </c>
      <c r="G22" s="11">
        <v>1000</v>
      </c>
      <c r="H22" s="11">
        <v>261.49</v>
      </c>
    </row>
    <row r="23" spans="1:8" ht="15.75" customHeight="1" x14ac:dyDescent="0.2">
      <c r="A23" s="24" t="s">
        <v>115</v>
      </c>
      <c r="B23" s="20" t="s">
        <v>84</v>
      </c>
      <c r="C23" s="25" t="s">
        <v>116</v>
      </c>
      <c r="D23" s="25" t="s">
        <v>117</v>
      </c>
      <c r="E23" s="25" t="s">
        <v>118</v>
      </c>
      <c r="F23" s="24"/>
      <c r="G23" s="26"/>
      <c r="H23" s="26"/>
    </row>
    <row r="24" spans="1:8" ht="15.75" customHeight="1" x14ac:dyDescent="0.2">
      <c r="A24" s="6" t="s">
        <v>39</v>
      </c>
      <c r="B24" s="20" t="s">
        <v>84</v>
      </c>
      <c r="C24" s="7" t="s">
        <v>38</v>
      </c>
      <c r="D24" s="7"/>
      <c r="E24" s="7"/>
      <c r="F24" s="6"/>
      <c r="G24" s="31">
        <f>G25+G27+G29</f>
        <v>339125</v>
      </c>
      <c r="H24" s="31">
        <f>H25+H27+H29</f>
        <v>144566.37</v>
      </c>
    </row>
    <row r="25" spans="1:8" ht="52.5" customHeight="1" x14ac:dyDescent="0.2">
      <c r="A25" s="6" t="s">
        <v>41</v>
      </c>
      <c r="B25" s="20" t="s">
        <v>84</v>
      </c>
      <c r="C25" s="7" t="s">
        <v>38</v>
      </c>
      <c r="D25" s="7" t="s">
        <v>40</v>
      </c>
      <c r="E25" s="7"/>
      <c r="F25" s="6"/>
      <c r="G25" s="8">
        <f>G26</f>
        <v>37386</v>
      </c>
      <c r="H25" s="8">
        <f>H26</f>
        <v>18693</v>
      </c>
    </row>
    <row r="26" spans="1:8" ht="15.75" customHeight="1" x14ac:dyDescent="0.2">
      <c r="A26" s="9" t="s">
        <v>43</v>
      </c>
      <c r="B26" s="20" t="s">
        <v>84</v>
      </c>
      <c r="C26" s="10" t="s">
        <v>38</v>
      </c>
      <c r="D26" s="10" t="s">
        <v>87</v>
      </c>
      <c r="E26" s="10" t="s">
        <v>42</v>
      </c>
      <c r="F26" s="9" t="s">
        <v>43</v>
      </c>
      <c r="G26" s="11">
        <v>37386</v>
      </c>
      <c r="H26" s="41">
        <v>18693</v>
      </c>
    </row>
    <row r="27" spans="1:8" ht="42" customHeight="1" x14ac:dyDescent="0.2">
      <c r="A27" s="6" t="s">
        <v>44</v>
      </c>
      <c r="B27" s="20" t="s">
        <v>84</v>
      </c>
      <c r="C27" s="7" t="s">
        <v>38</v>
      </c>
      <c r="D27" s="7" t="s">
        <v>88</v>
      </c>
      <c r="E27" s="7"/>
      <c r="F27" s="6"/>
      <c r="G27" s="8">
        <f>G28</f>
        <v>1739</v>
      </c>
      <c r="H27" s="8">
        <f>H28</f>
        <v>1739</v>
      </c>
    </row>
    <row r="28" spans="1:8" ht="33.75" customHeight="1" x14ac:dyDescent="0.2">
      <c r="A28" s="9" t="s">
        <v>33</v>
      </c>
      <c r="B28" s="20" t="s">
        <v>84</v>
      </c>
      <c r="C28" s="10" t="s">
        <v>38</v>
      </c>
      <c r="D28" s="10" t="s">
        <v>88</v>
      </c>
      <c r="E28" s="10" t="s">
        <v>32</v>
      </c>
      <c r="F28" s="9" t="s">
        <v>33</v>
      </c>
      <c r="G28" s="11">
        <v>1739</v>
      </c>
      <c r="H28" s="22">
        <v>1739</v>
      </c>
    </row>
    <row r="29" spans="1:8" ht="21" customHeight="1" x14ac:dyDescent="0.2">
      <c r="A29" s="6" t="s">
        <v>29</v>
      </c>
      <c r="B29" s="20" t="s">
        <v>84</v>
      </c>
      <c r="C29" s="7" t="s">
        <v>38</v>
      </c>
      <c r="D29" s="7" t="s">
        <v>86</v>
      </c>
      <c r="E29" s="7"/>
      <c r="F29" s="6"/>
      <c r="G29" s="8">
        <f>G30</f>
        <v>300000</v>
      </c>
      <c r="H29" s="8">
        <f>H30</f>
        <v>124134.37</v>
      </c>
    </row>
    <row r="30" spans="1:8" ht="33.75" customHeight="1" x14ac:dyDescent="0.2">
      <c r="A30" s="9" t="s">
        <v>33</v>
      </c>
      <c r="B30" s="20" t="s">
        <v>84</v>
      </c>
      <c r="C30" s="10" t="s">
        <v>38</v>
      </c>
      <c r="D30" s="10" t="s">
        <v>86</v>
      </c>
      <c r="E30" s="10" t="s">
        <v>32</v>
      </c>
      <c r="F30" s="9" t="s">
        <v>33</v>
      </c>
      <c r="G30" s="11">
        <v>300000</v>
      </c>
      <c r="H30" s="11">
        <v>124134.37</v>
      </c>
    </row>
    <row r="31" spans="1:8" ht="21" customHeight="1" x14ac:dyDescent="0.2">
      <c r="A31" s="6" t="s">
        <v>46</v>
      </c>
      <c r="B31" s="20" t="s">
        <v>84</v>
      </c>
      <c r="C31" s="7" t="s">
        <v>45</v>
      </c>
      <c r="D31" s="7"/>
      <c r="E31" s="7"/>
      <c r="F31" s="6"/>
      <c r="G31" s="31">
        <f>G32</f>
        <v>395564</v>
      </c>
      <c r="H31" s="31">
        <f>H32</f>
        <v>196293.72000000003</v>
      </c>
    </row>
    <row r="32" spans="1:8" ht="31.5" customHeight="1" x14ac:dyDescent="0.2">
      <c r="A32" s="6" t="s">
        <v>47</v>
      </c>
      <c r="B32" s="20" t="s">
        <v>84</v>
      </c>
      <c r="C32" s="7" t="s">
        <v>45</v>
      </c>
      <c r="D32" s="7" t="s">
        <v>89</v>
      </c>
      <c r="E32" s="7"/>
      <c r="F32" s="6"/>
      <c r="G32" s="8">
        <f>G33+G34+G35+G36</f>
        <v>395564</v>
      </c>
      <c r="H32" s="8">
        <f>H33+H34+H35+H36</f>
        <v>196293.72000000003</v>
      </c>
    </row>
    <row r="33" spans="1:8" ht="22.5" customHeight="1" x14ac:dyDescent="0.2">
      <c r="A33" s="9" t="s">
        <v>24</v>
      </c>
      <c r="B33" s="20" t="s">
        <v>84</v>
      </c>
      <c r="C33" s="10" t="s">
        <v>45</v>
      </c>
      <c r="D33" s="10" t="s">
        <v>89</v>
      </c>
      <c r="E33" s="10" t="s">
        <v>23</v>
      </c>
      <c r="F33" s="9" t="s">
        <v>24</v>
      </c>
      <c r="G33" s="11">
        <v>305000</v>
      </c>
      <c r="H33" s="11">
        <v>144462.92000000001</v>
      </c>
    </row>
    <row r="34" spans="1:8" ht="45" customHeight="1" x14ac:dyDescent="0.2">
      <c r="A34" s="9" t="s">
        <v>26</v>
      </c>
      <c r="B34" s="20" t="s">
        <v>84</v>
      </c>
      <c r="C34" s="10" t="s">
        <v>45</v>
      </c>
      <c r="D34" s="10" t="s">
        <v>89</v>
      </c>
      <c r="E34" s="10" t="s">
        <v>25</v>
      </c>
      <c r="F34" s="9" t="s">
        <v>26</v>
      </c>
      <c r="G34" s="11">
        <v>90564</v>
      </c>
      <c r="H34" s="11">
        <v>51830.8</v>
      </c>
    </row>
    <row r="35" spans="1:8" ht="22.5" customHeight="1" x14ac:dyDescent="0.2">
      <c r="A35" s="9" t="s">
        <v>31</v>
      </c>
      <c r="B35" s="20" t="s">
        <v>84</v>
      </c>
      <c r="C35" s="10" t="s">
        <v>45</v>
      </c>
      <c r="D35" s="10" t="s">
        <v>89</v>
      </c>
      <c r="E35" s="10" t="s">
        <v>30</v>
      </c>
      <c r="F35" s="9" t="s">
        <v>31</v>
      </c>
      <c r="G35" s="11">
        <v>0</v>
      </c>
      <c r="H35" s="22">
        <v>0</v>
      </c>
    </row>
    <row r="36" spans="1:8" ht="33.75" customHeight="1" x14ac:dyDescent="0.2">
      <c r="A36" s="9" t="s">
        <v>33</v>
      </c>
      <c r="B36" s="20" t="s">
        <v>84</v>
      </c>
      <c r="C36" s="10" t="s">
        <v>45</v>
      </c>
      <c r="D36" s="10" t="s">
        <v>89</v>
      </c>
      <c r="E36" s="10" t="s">
        <v>32</v>
      </c>
      <c r="F36" s="9" t="s">
        <v>33</v>
      </c>
      <c r="G36" s="11"/>
      <c r="H36" s="22"/>
    </row>
    <row r="37" spans="1:8" ht="33.75" customHeight="1" x14ac:dyDescent="0.2">
      <c r="A37" s="32" t="s">
        <v>50</v>
      </c>
      <c r="B37" s="20"/>
      <c r="C37" s="33" t="s">
        <v>90</v>
      </c>
      <c r="D37" s="25" t="s">
        <v>119</v>
      </c>
      <c r="E37" s="25"/>
      <c r="F37" s="24"/>
      <c r="G37" s="34">
        <f>G38</f>
        <v>0</v>
      </c>
      <c r="H37" s="35">
        <f>H38</f>
        <v>0</v>
      </c>
    </row>
    <row r="38" spans="1:8" ht="33.75" customHeight="1" x14ac:dyDescent="0.2">
      <c r="A38" s="9" t="s">
        <v>33</v>
      </c>
      <c r="B38" s="20"/>
      <c r="C38" s="10" t="s">
        <v>90</v>
      </c>
      <c r="D38" s="25" t="s">
        <v>119</v>
      </c>
      <c r="E38" s="10" t="s">
        <v>32</v>
      </c>
      <c r="F38" s="9" t="s">
        <v>33</v>
      </c>
      <c r="G38" s="26"/>
      <c r="H38" s="22"/>
    </row>
    <row r="39" spans="1:8" ht="15.75" customHeight="1" x14ac:dyDescent="0.2">
      <c r="A39" s="6" t="s">
        <v>52</v>
      </c>
      <c r="B39" s="20" t="s">
        <v>84</v>
      </c>
      <c r="C39" s="7" t="s">
        <v>51</v>
      </c>
      <c r="D39" s="7"/>
      <c r="E39" s="7"/>
      <c r="F39" s="6"/>
      <c r="G39" s="31">
        <f>G40+G42+G43</f>
        <v>5302010</v>
      </c>
      <c r="H39" s="31">
        <f>H40+H42</f>
        <v>1660930</v>
      </c>
    </row>
    <row r="40" spans="1:8" ht="63" customHeight="1" x14ac:dyDescent="0.2">
      <c r="A40" s="6" t="s">
        <v>53</v>
      </c>
      <c r="B40" s="20" t="s">
        <v>84</v>
      </c>
      <c r="C40" s="7" t="s">
        <v>51</v>
      </c>
      <c r="D40" s="36" t="s">
        <v>92</v>
      </c>
      <c r="E40" s="7"/>
      <c r="F40" s="6"/>
      <c r="G40" s="8">
        <f>G41</f>
        <v>1696150</v>
      </c>
      <c r="H40" s="8">
        <f>H41</f>
        <v>1660930</v>
      </c>
    </row>
    <row r="41" spans="1:8" ht="33.75" customHeight="1" x14ac:dyDescent="0.2">
      <c r="A41" s="9" t="s">
        <v>33</v>
      </c>
      <c r="B41" s="20" t="s">
        <v>84</v>
      </c>
      <c r="C41" s="10" t="s">
        <v>51</v>
      </c>
      <c r="D41" s="37" t="s">
        <v>92</v>
      </c>
      <c r="E41" s="10" t="s">
        <v>32</v>
      </c>
      <c r="F41" s="9" t="s">
        <v>33</v>
      </c>
      <c r="G41" s="11">
        <v>1696150</v>
      </c>
      <c r="H41" s="11">
        <v>1660930</v>
      </c>
    </row>
    <row r="42" spans="1:8" ht="42" customHeight="1" x14ac:dyDescent="0.2">
      <c r="A42" s="6" t="s">
        <v>54</v>
      </c>
      <c r="B42" s="20" t="s">
        <v>84</v>
      </c>
      <c r="C42" s="7" t="s">
        <v>51</v>
      </c>
      <c r="D42" s="36" t="s">
        <v>93</v>
      </c>
      <c r="E42" s="7"/>
      <c r="F42" s="6"/>
      <c r="G42" s="8"/>
      <c r="H42" s="22">
        <f>H43</f>
        <v>0</v>
      </c>
    </row>
    <row r="43" spans="1:8" ht="33.75" customHeight="1" x14ac:dyDescent="0.2">
      <c r="A43" s="9" t="s">
        <v>33</v>
      </c>
      <c r="B43" s="20" t="s">
        <v>84</v>
      </c>
      <c r="C43" s="10" t="s">
        <v>51</v>
      </c>
      <c r="D43" s="10" t="s">
        <v>126</v>
      </c>
      <c r="E43" s="10" t="s">
        <v>32</v>
      </c>
      <c r="F43" s="9" t="s">
        <v>33</v>
      </c>
      <c r="G43" s="11">
        <v>3605860</v>
      </c>
      <c r="H43" s="22">
        <v>0</v>
      </c>
    </row>
    <row r="44" spans="1:8" ht="15.75" customHeight="1" x14ac:dyDescent="0.2">
      <c r="A44" s="6" t="s">
        <v>56</v>
      </c>
      <c r="B44" s="20" t="s">
        <v>84</v>
      </c>
      <c r="C44" s="7" t="s">
        <v>55</v>
      </c>
      <c r="D44" s="7"/>
      <c r="E44" s="7"/>
      <c r="F44" s="6"/>
      <c r="G44" s="31">
        <f>G45+G47</f>
        <v>136981</v>
      </c>
      <c r="H44" s="31">
        <f>H45+H47</f>
        <v>99255.8</v>
      </c>
    </row>
    <row r="45" spans="1:8" ht="94.5" customHeight="1" x14ac:dyDescent="0.2">
      <c r="A45" s="12" t="s">
        <v>57</v>
      </c>
      <c r="B45" s="20" t="s">
        <v>84</v>
      </c>
      <c r="C45" s="7" t="s">
        <v>55</v>
      </c>
      <c r="D45" s="36" t="s">
        <v>94</v>
      </c>
      <c r="E45" s="7"/>
      <c r="F45" s="6"/>
      <c r="G45" s="8">
        <f>G46</f>
        <v>100100</v>
      </c>
      <c r="H45" s="8">
        <f>H46</f>
        <v>62374.8</v>
      </c>
    </row>
    <row r="46" spans="1:8" ht="33.75" customHeight="1" x14ac:dyDescent="0.2">
      <c r="A46" s="9" t="s">
        <v>33</v>
      </c>
      <c r="B46" s="20" t="s">
        <v>84</v>
      </c>
      <c r="C46" s="10" t="s">
        <v>55</v>
      </c>
      <c r="D46" s="37" t="s">
        <v>94</v>
      </c>
      <c r="E46" s="10" t="s">
        <v>32</v>
      </c>
      <c r="F46" s="9" t="s">
        <v>33</v>
      </c>
      <c r="G46" s="11">
        <v>100100</v>
      </c>
      <c r="H46" s="11">
        <v>62374.8</v>
      </c>
    </row>
    <row r="47" spans="1:8" ht="21" customHeight="1" x14ac:dyDescent="0.2">
      <c r="A47" s="9" t="s">
        <v>33</v>
      </c>
      <c r="B47" s="20" t="s">
        <v>84</v>
      </c>
      <c r="C47" s="28" t="s">
        <v>55</v>
      </c>
      <c r="D47" s="10" t="s">
        <v>125</v>
      </c>
      <c r="E47" s="10" t="s">
        <v>32</v>
      </c>
      <c r="F47" s="9" t="s">
        <v>33</v>
      </c>
      <c r="G47" s="29">
        <v>36881</v>
      </c>
      <c r="H47" s="29">
        <v>36881</v>
      </c>
    </row>
    <row r="48" spans="1:8" ht="15.75" customHeight="1" x14ac:dyDescent="0.2">
      <c r="A48" s="6" t="s">
        <v>59</v>
      </c>
      <c r="B48" s="20" t="s">
        <v>84</v>
      </c>
      <c r="C48" s="7" t="s">
        <v>58</v>
      </c>
      <c r="D48" s="7"/>
      <c r="E48" s="7"/>
      <c r="F48" s="6"/>
      <c r="G48" s="31">
        <f>G49+G52+G54+G57</f>
        <v>22166984.859999999</v>
      </c>
      <c r="H48" s="31">
        <f>H49+H52+H54+H57</f>
        <v>672700.51</v>
      </c>
    </row>
    <row r="49" spans="1:8" ht="84" customHeight="1" x14ac:dyDescent="0.2">
      <c r="A49" s="12" t="s">
        <v>60</v>
      </c>
      <c r="B49" s="20" t="s">
        <v>84</v>
      </c>
      <c r="C49" s="7" t="s">
        <v>58</v>
      </c>
      <c r="D49" s="10" t="s">
        <v>127</v>
      </c>
      <c r="E49" s="7"/>
      <c r="F49" s="6"/>
      <c r="G49" s="8">
        <f>G50+G51</f>
        <v>20000000</v>
      </c>
      <c r="H49" s="8">
        <f>H50+H51</f>
        <v>0</v>
      </c>
    </row>
    <row r="50" spans="1:8" ht="33.75" customHeight="1" x14ac:dyDescent="0.2">
      <c r="A50" s="9" t="s">
        <v>62</v>
      </c>
      <c r="B50" s="20" t="s">
        <v>84</v>
      </c>
      <c r="C50" s="10" t="s">
        <v>58</v>
      </c>
      <c r="D50" s="10" t="s">
        <v>127</v>
      </c>
      <c r="E50" s="10" t="s">
        <v>61</v>
      </c>
      <c r="F50" s="9" t="s">
        <v>62</v>
      </c>
      <c r="G50" s="11">
        <v>20000000</v>
      </c>
      <c r="H50" s="22">
        <v>0</v>
      </c>
    </row>
    <row r="51" spans="1:8" ht="33.75" customHeight="1" x14ac:dyDescent="0.2">
      <c r="A51" s="9" t="s">
        <v>33</v>
      </c>
      <c r="B51" s="20" t="s">
        <v>84</v>
      </c>
      <c r="C51" s="10" t="s">
        <v>58</v>
      </c>
      <c r="D51" s="37" t="s">
        <v>95</v>
      </c>
      <c r="E51" s="25" t="s">
        <v>32</v>
      </c>
      <c r="F51" s="9" t="s">
        <v>33</v>
      </c>
      <c r="G51" s="26"/>
      <c r="H51" s="45"/>
    </row>
    <row r="52" spans="1:8" ht="33.75" customHeight="1" x14ac:dyDescent="0.2">
      <c r="A52" s="32" t="s">
        <v>97</v>
      </c>
      <c r="B52" s="20" t="s">
        <v>84</v>
      </c>
      <c r="C52" s="33" t="s">
        <v>58</v>
      </c>
      <c r="D52" s="63" t="s">
        <v>95</v>
      </c>
      <c r="E52" s="28"/>
      <c r="F52" s="27"/>
      <c r="G52" s="29">
        <f>G53</f>
        <v>41361.9</v>
      </c>
      <c r="H52" s="46">
        <f>H53</f>
        <v>41361.9</v>
      </c>
    </row>
    <row r="53" spans="1:8" ht="33.75" customHeight="1" x14ac:dyDescent="0.2">
      <c r="A53" s="9" t="s">
        <v>33</v>
      </c>
      <c r="B53" s="20" t="s">
        <v>84</v>
      </c>
      <c r="C53" s="10" t="s">
        <v>58</v>
      </c>
      <c r="D53" s="10" t="s">
        <v>95</v>
      </c>
      <c r="E53" s="10" t="s">
        <v>32</v>
      </c>
      <c r="F53" s="9" t="s">
        <v>33</v>
      </c>
      <c r="G53" s="26">
        <v>41361.9</v>
      </c>
      <c r="H53" s="45">
        <v>41361.9</v>
      </c>
    </row>
    <row r="54" spans="1:8" ht="73.5" customHeight="1" x14ac:dyDescent="0.2">
      <c r="A54" s="12" t="s">
        <v>63</v>
      </c>
      <c r="B54" s="20" t="s">
        <v>84</v>
      </c>
      <c r="C54" s="7" t="s">
        <v>58</v>
      </c>
      <c r="D54" s="36" t="s">
        <v>96</v>
      </c>
      <c r="E54" s="7"/>
      <c r="F54" s="6"/>
      <c r="G54" s="8">
        <f>G55+G56</f>
        <v>2125622.96</v>
      </c>
      <c r="H54" s="8">
        <f>H55+H56</f>
        <v>631338.61</v>
      </c>
    </row>
    <row r="55" spans="1:8" ht="33.75" customHeight="1" x14ac:dyDescent="0.2">
      <c r="A55" s="9" t="s">
        <v>33</v>
      </c>
      <c r="B55" s="20" t="s">
        <v>84</v>
      </c>
      <c r="C55" s="10" t="s">
        <v>58</v>
      </c>
      <c r="D55" s="37" t="s">
        <v>96</v>
      </c>
      <c r="E55" s="10" t="s">
        <v>32</v>
      </c>
      <c r="F55" s="9" t="s">
        <v>33</v>
      </c>
      <c r="G55" s="11">
        <v>666173</v>
      </c>
      <c r="H55" s="11">
        <v>631338.61</v>
      </c>
    </row>
    <row r="56" spans="1:8" ht="52.5" customHeight="1" x14ac:dyDescent="0.2">
      <c r="A56" s="9" t="s">
        <v>62</v>
      </c>
      <c r="B56" s="20" t="s">
        <v>84</v>
      </c>
      <c r="C56" s="25" t="s">
        <v>58</v>
      </c>
      <c r="D56" s="37" t="s">
        <v>96</v>
      </c>
      <c r="E56" s="25" t="s">
        <v>61</v>
      </c>
      <c r="F56" s="9" t="s">
        <v>62</v>
      </c>
      <c r="G56" s="26">
        <v>1459449.96</v>
      </c>
      <c r="H56" s="45"/>
    </row>
    <row r="57" spans="1:8" ht="15.75" customHeight="1" x14ac:dyDescent="0.2">
      <c r="A57" s="9" t="s">
        <v>108</v>
      </c>
      <c r="B57" s="20" t="s">
        <v>84</v>
      </c>
      <c r="C57" s="25" t="s">
        <v>58</v>
      </c>
      <c r="D57" s="25" t="s">
        <v>109</v>
      </c>
      <c r="E57" s="25" t="s">
        <v>110</v>
      </c>
      <c r="F57" s="9" t="s">
        <v>111</v>
      </c>
      <c r="G57" s="26"/>
      <c r="H57" s="45"/>
    </row>
    <row r="58" spans="1:8" ht="31.5" customHeight="1" x14ac:dyDescent="0.2">
      <c r="A58" s="6" t="s">
        <v>67</v>
      </c>
      <c r="B58" s="20" t="s">
        <v>84</v>
      </c>
      <c r="C58" s="7" t="s">
        <v>66</v>
      </c>
      <c r="D58" s="7"/>
      <c r="E58" s="7"/>
      <c r="F58" s="6"/>
      <c r="G58" s="31">
        <f>G59+G61+G63+G65+G69+G68+G71+G72+G60</f>
        <v>9494574.4700000007</v>
      </c>
      <c r="H58" s="31">
        <f>H59+H61+H63+H65+H69+H68+H60+H71+H72</f>
        <v>2744604.7800000003</v>
      </c>
    </row>
    <row r="59" spans="1:8" ht="33.75" customHeight="1" x14ac:dyDescent="0.2">
      <c r="A59" s="6" t="s">
        <v>128</v>
      </c>
      <c r="B59" s="20" t="s">
        <v>84</v>
      </c>
      <c r="C59" s="15" t="s">
        <v>66</v>
      </c>
      <c r="D59" s="15" t="s">
        <v>129</v>
      </c>
      <c r="E59" s="7"/>
      <c r="F59" s="9" t="s">
        <v>33</v>
      </c>
      <c r="G59" s="16">
        <v>312000</v>
      </c>
      <c r="H59" s="8">
        <v>64755.91</v>
      </c>
    </row>
    <row r="60" spans="1:8" ht="31.5" customHeight="1" x14ac:dyDescent="0.2">
      <c r="A60" s="6" t="s">
        <v>128</v>
      </c>
      <c r="B60" s="20" t="s">
        <v>84</v>
      </c>
      <c r="C60" s="10" t="s">
        <v>66</v>
      </c>
      <c r="D60" s="10" t="s">
        <v>130</v>
      </c>
      <c r="E60" s="10" t="s">
        <v>32</v>
      </c>
      <c r="F60" s="9" t="s">
        <v>33</v>
      </c>
      <c r="G60" s="11">
        <v>237000</v>
      </c>
      <c r="H60" s="23">
        <v>26070</v>
      </c>
    </row>
    <row r="61" spans="1:8" ht="33.75" customHeight="1" x14ac:dyDescent="0.2">
      <c r="A61" s="6" t="s">
        <v>68</v>
      </c>
      <c r="B61" s="20" t="s">
        <v>84</v>
      </c>
      <c r="C61" s="7" t="s">
        <v>66</v>
      </c>
      <c r="D61" s="36" t="s">
        <v>98</v>
      </c>
      <c r="E61" s="7"/>
      <c r="F61" s="6"/>
      <c r="G61" s="8">
        <f>G62</f>
        <v>557526</v>
      </c>
      <c r="H61" s="8">
        <f>H62</f>
        <v>312013.26</v>
      </c>
    </row>
    <row r="62" spans="1:8" ht="42" customHeight="1" x14ac:dyDescent="0.2">
      <c r="A62" s="9" t="s">
        <v>33</v>
      </c>
      <c r="B62" s="20" t="s">
        <v>84</v>
      </c>
      <c r="C62" s="10" t="s">
        <v>66</v>
      </c>
      <c r="D62" s="37" t="s">
        <v>98</v>
      </c>
      <c r="E62" s="10" t="s">
        <v>32</v>
      </c>
      <c r="F62" s="9" t="s">
        <v>33</v>
      </c>
      <c r="G62" s="11">
        <v>557526</v>
      </c>
      <c r="H62" s="11">
        <v>312013.26</v>
      </c>
    </row>
    <row r="63" spans="1:8" ht="33.75" customHeight="1" x14ac:dyDescent="0.2">
      <c r="A63" s="6" t="s">
        <v>69</v>
      </c>
      <c r="B63" s="20" t="s">
        <v>84</v>
      </c>
      <c r="C63" s="7" t="s">
        <v>66</v>
      </c>
      <c r="D63" s="36" t="s">
        <v>99</v>
      </c>
      <c r="E63" s="7"/>
      <c r="F63" s="6"/>
      <c r="G63" s="8">
        <f>G64</f>
        <v>29070</v>
      </c>
      <c r="H63" s="8">
        <f>H64</f>
        <v>25500</v>
      </c>
    </row>
    <row r="64" spans="1:8" ht="15.75" customHeight="1" x14ac:dyDescent="0.2">
      <c r="A64" s="9" t="s">
        <v>33</v>
      </c>
      <c r="B64" s="20" t="s">
        <v>84</v>
      </c>
      <c r="C64" s="10" t="s">
        <v>66</v>
      </c>
      <c r="D64" s="37" t="s">
        <v>99</v>
      </c>
      <c r="E64" s="10" t="s">
        <v>32</v>
      </c>
      <c r="F64" s="9" t="s">
        <v>33</v>
      </c>
      <c r="G64" s="11">
        <v>29070</v>
      </c>
      <c r="H64" s="11">
        <v>25500</v>
      </c>
    </row>
    <row r="65" spans="1:8" ht="33.75" customHeight="1" x14ac:dyDescent="0.2">
      <c r="A65" s="6" t="s">
        <v>70</v>
      </c>
      <c r="B65" s="20" t="s">
        <v>84</v>
      </c>
      <c r="C65" s="7" t="s">
        <v>66</v>
      </c>
      <c r="D65" s="36" t="s">
        <v>100</v>
      </c>
      <c r="E65" s="7"/>
      <c r="F65" s="6"/>
      <c r="G65" s="8">
        <f>G66+G67</f>
        <v>805000</v>
      </c>
      <c r="H65" s="8">
        <f>H66+H67</f>
        <v>252722.22</v>
      </c>
    </row>
    <row r="66" spans="1:8" ht="15.75" customHeight="1" x14ac:dyDescent="0.2">
      <c r="A66" s="9" t="s">
        <v>33</v>
      </c>
      <c r="B66" s="20" t="s">
        <v>84</v>
      </c>
      <c r="C66" s="10" t="s">
        <v>66</v>
      </c>
      <c r="D66" s="37" t="s">
        <v>100</v>
      </c>
      <c r="E66" s="10" t="s">
        <v>32</v>
      </c>
      <c r="F66" s="9" t="s">
        <v>33</v>
      </c>
      <c r="G66" s="11">
        <v>280000</v>
      </c>
      <c r="H66" s="11">
        <v>12372.87</v>
      </c>
    </row>
    <row r="67" spans="1:8" ht="15.75" customHeight="1" x14ac:dyDescent="0.2">
      <c r="A67" s="9" t="s">
        <v>113</v>
      </c>
      <c r="B67" s="20" t="s">
        <v>84</v>
      </c>
      <c r="C67" s="10" t="s">
        <v>66</v>
      </c>
      <c r="D67" s="37" t="s">
        <v>100</v>
      </c>
      <c r="E67" s="10" t="s">
        <v>112</v>
      </c>
      <c r="F67" s="9" t="s">
        <v>113</v>
      </c>
      <c r="G67" s="11">
        <v>525000</v>
      </c>
      <c r="H67" s="11">
        <v>240349.35</v>
      </c>
    </row>
    <row r="68" spans="1:8" ht="15.75" customHeight="1" x14ac:dyDescent="0.2">
      <c r="A68" s="24" t="s">
        <v>71</v>
      </c>
      <c r="B68" s="20" t="s">
        <v>84</v>
      </c>
      <c r="C68" s="10" t="s">
        <v>66</v>
      </c>
      <c r="D68" s="10" t="s">
        <v>101</v>
      </c>
      <c r="E68" s="25" t="s">
        <v>32</v>
      </c>
      <c r="F68" s="9" t="s">
        <v>33</v>
      </c>
      <c r="G68" s="26">
        <v>34650</v>
      </c>
      <c r="H68" s="22">
        <v>17325</v>
      </c>
    </row>
    <row r="69" spans="1:8" ht="33.75" customHeight="1" x14ac:dyDescent="0.2">
      <c r="A69" s="6" t="s">
        <v>72</v>
      </c>
      <c r="B69" s="20" t="s">
        <v>84</v>
      </c>
      <c r="C69" s="7" t="s">
        <v>66</v>
      </c>
      <c r="D69" s="36" t="s">
        <v>102</v>
      </c>
      <c r="E69" s="7"/>
      <c r="F69" s="6"/>
      <c r="G69" s="8">
        <f>G70</f>
        <v>881134.27</v>
      </c>
      <c r="H69" s="8">
        <f>H70</f>
        <v>844243.98</v>
      </c>
    </row>
    <row r="70" spans="1:8" ht="31.5" customHeight="1" x14ac:dyDescent="0.2">
      <c r="A70" s="9" t="s">
        <v>33</v>
      </c>
      <c r="B70" s="20" t="s">
        <v>84</v>
      </c>
      <c r="C70" s="10" t="s">
        <v>66</v>
      </c>
      <c r="D70" s="37" t="s">
        <v>102</v>
      </c>
      <c r="E70" s="10" t="s">
        <v>32</v>
      </c>
      <c r="F70" s="9" t="s">
        <v>33</v>
      </c>
      <c r="G70" s="11">
        <v>881134.27</v>
      </c>
      <c r="H70" s="11">
        <v>844243.98</v>
      </c>
    </row>
    <row r="71" spans="1:8" ht="73.5" customHeight="1" x14ac:dyDescent="0.2">
      <c r="A71" s="9" t="s">
        <v>33</v>
      </c>
      <c r="B71" s="20" t="s">
        <v>84</v>
      </c>
      <c r="C71" s="10" t="s">
        <v>66</v>
      </c>
      <c r="D71" s="25" t="s">
        <v>131</v>
      </c>
      <c r="E71" s="42"/>
      <c r="F71" s="9" t="s">
        <v>33</v>
      </c>
      <c r="G71" s="43">
        <v>3916185.2</v>
      </c>
      <c r="H71" s="43">
        <v>902451.04</v>
      </c>
    </row>
    <row r="72" spans="1:8" ht="33.75" customHeight="1" x14ac:dyDescent="0.2">
      <c r="A72" s="9" t="s">
        <v>33</v>
      </c>
      <c r="B72" s="20" t="s">
        <v>84</v>
      </c>
      <c r="C72" s="10" t="s">
        <v>66</v>
      </c>
      <c r="D72" s="25" t="s">
        <v>132</v>
      </c>
      <c r="E72" s="25"/>
      <c r="F72" s="9" t="s">
        <v>33</v>
      </c>
      <c r="G72" s="26">
        <v>2722009</v>
      </c>
      <c r="H72" s="38">
        <v>299523.37</v>
      </c>
    </row>
    <row r="73" spans="1:8" ht="33.75" customHeight="1" x14ac:dyDescent="0.2">
      <c r="A73" s="60" t="s">
        <v>137</v>
      </c>
      <c r="B73" s="20" t="s">
        <v>84</v>
      </c>
      <c r="C73" s="42" t="s">
        <v>105</v>
      </c>
      <c r="D73" s="42" t="s">
        <v>138</v>
      </c>
      <c r="E73" s="42" t="s">
        <v>32</v>
      </c>
      <c r="F73" s="9"/>
      <c r="G73" s="62">
        <f>G74</f>
        <v>1114288</v>
      </c>
      <c r="H73" s="38"/>
    </row>
    <row r="74" spans="1:8" ht="15.75" customHeight="1" x14ac:dyDescent="0.2">
      <c r="A74" s="9" t="s">
        <v>107</v>
      </c>
      <c r="B74" s="61" t="s">
        <v>84</v>
      </c>
      <c r="C74" s="25" t="s">
        <v>105</v>
      </c>
      <c r="D74" s="25" t="s">
        <v>106</v>
      </c>
      <c r="E74" s="25" t="s">
        <v>32</v>
      </c>
      <c r="F74" s="9" t="s">
        <v>107</v>
      </c>
      <c r="G74" s="26">
        <v>1114288</v>
      </c>
      <c r="H74" s="38"/>
    </row>
    <row r="75" spans="1:8" ht="21" customHeight="1" x14ac:dyDescent="0.2">
      <c r="A75" s="6" t="s">
        <v>74</v>
      </c>
      <c r="B75" s="20" t="s">
        <v>84</v>
      </c>
      <c r="C75" s="7" t="s">
        <v>73</v>
      </c>
      <c r="D75" s="7"/>
      <c r="E75" s="7"/>
      <c r="F75" s="6"/>
      <c r="G75" s="31">
        <f>G76</f>
        <v>97900</v>
      </c>
      <c r="H75" s="31">
        <f>H76</f>
        <v>54592.9</v>
      </c>
    </row>
    <row r="76" spans="1:8" ht="33.75" customHeight="1" x14ac:dyDescent="0.2">
      <c r="A76" s="6" t="s">
        <v>75</v>
      </c>
      <c r="B76" s="20" t="s">
        <v>84</v>
      </c>
      <c r="C76" s="7" t="s">
        <v>73</v>
      </c>
      <c r="D76" s="36" t="s">
        <v>103</v>
      </c>
      <c r="E76" s="7"/>
      <c r="F76" s="6"/>
      <c r="G76" s="8">
        <f>G77</f>
        <v>97900</v>
      </c>
      <c r="H76" s="8">
        <f>H77</f>
        <v>54592.9</v>
      </c>
    </row>
    <row r="77" spans="1:8" ht="12.75" customHeight="1" x14ac:dyDescent="0.2">
      <c r="A77" s="9" t="s">
        <v>77</v>
      </c>
      <c r="B77" s="20" t="s">
        <v>84</v>
      </c>
      <c r="C77" s="10" t="s">
        <v>73</v>
      </c>
      <c r="D77" s="37" t="s">
        <v>103</v>
      </c>
      <c r="E77" s="10" t="s">
        <v>76</v>
      </c>
      <c r="F77" s="9" t="s">
        <v>77</v>
      </c>
      <c r="G77" s="11">
        <v>97900</v>
      </c>
      <c r="H77" s="11">
        <v>54592.9</v>
      </c>
    </row>
    <row r="78" spans="1:8" ht="12.75" customHeight="1" x14ac:dyDescent="0.2">
      <c r="A78" s="6" t="s">
        <v>79</v>
      </c>
      <c r="B78" s="20" t="s">
        <v>84</v>
      </c>
      <c r="C78" s="7" t="s">
        <v>78</v>
      </c>
      <c r="D78" s="7"/>
      <c r="E78" s="7"/>
      <c r="F78" s="6"/>
      <c r="G78" s="31">
        <f>G79+G81</f>
        <v>1386000</v>
      </c>
      <c r="H78" s="31">
        <f>H79+H81</f>
        <v>175924</v>
      </c>
    </row>
    <row r="79" spans="1:8" ht="12.75" customHeight="1" x14ac:dyDescent="0.2">
      <c r="A79" s="6" t="s">
        <v>80</v>
      </c>
      <c r="B79" s="20" t="s">
        <v>84</v>
      </c>
      <c r="C79" s="7" t="s">
        <v>78</v>
      </c>
      <c r="D79" s="36" t="s">
        <v>104</v>
      </c>
      <c r="E79" s="7"/>
      <c r="F79" s="6"/>
      <c r="G79" s="8">
        <f>G80</f>
        <v>1346000</v>
      </c>
      <c r="H79" s="8">
        <f>H80</f>
        <v>175924</v>
      </c>
    </row>
    <row r="80" spans="1:8" ht="12.75" customHeight="1" x14ac:dyDescent="0.2">
      <c r="A80" s="14" t="s">
        <v>33</v>
      </c>
      <c r="B80" s="20" t="s">
        <v>84</v>
      </c>
      <c r="C80" s="15" t="s">
        <v>78</v>
      </c>
      <c r="D80" s="39" t="s">
        <v>104</v>
      </c>
      <c r="E80" s="15" t="s">
        <v>32</v>
      </c>
      <c r="F80" s="14" t="s">
        <v>33</v>
      </c>
      <c r="G80" s="16">
        <v>1346000</v>
      </c>
      <c r="H80" s="16">
        <v>175924</v>
      </c>
    </row>
    <row r="81" spans="1:8" ht="12.75" customHeight="1" x14ac:dyDescent="0.2">
      <c r="A81" s="6" t="s">
        <v>128</v>
      </c>
      <c r="B81" s="20" t="s">
        <v>84</v>
      </c>
      <c r="C81" s="15" t="s">
        <v>78</v>
      </c>
      <c r="D81" s="15" t="s">
        <v>133</v>
      </c>
      <c r="E81" s="15" t="s">
        <v>32</v>
      </c>
      <c r="F81" s="14" t="s">
        <v>33</v>
      </c>
      <c r="G81" s="16">
        <v>40000</v>
      </c>
      <c r="H81" s="45"/>
    </row>
    <row r="82" spans="1:8" ht="39" customHeight="1" x14ac:dyDescent="0.2">
      <c r="A82" s="14" t="s">
        <v>33</v>
      </c>
      <c r="B82" s="20" t="s">
        <v>84</v>
      </c>
      <c r="C82" s="15" t="s">
        <v>78</v>
      </c>
      <c r="D82" s="7" t="s">
        <v>134</v>
      </c>
      <c r="E82" s="7"/>
      <c r="F82" s="14" t="s">
        <v>33</v>
      </c>
      <c r="G82" s="8">
        <v>946916.56</v>
      </c>
      <c r="H82" s="8"/>
    </row>
    <row r="83" spans="1:8" ht="42" customHeight="1" x14ac:dyDescent="0.2">
      <c r="A83" s="14" t="s">
        <v>33</v>
      </c>
      <c r="B83" s="20" t="s">
        <v>84</v>
      </c>
      <c r="C83" s="15" t="s">
        <v>121</v>
      </c>
      <c r="D83" s="15" t="s">
        <v>123</v>
      </c>
      <c r="E83" s="15" t="s">
        <v>32</v>
      </c>
      <c r="F83" s="14" t="s">
        <v>33</v>
      </c>
      <c r="G83" s="16"/>
      <c r="H83" s="45"/>
    </row>
  </sheetData>
  <mergeCells count="7">
    <mergeCell ref="B6:F6"/>
    <mergeCell ref="F1:H1"/>
    <mergeCell ref="A5:C5"/>
    <mergeCell ref="A6:A7"/>
    <mergeCell ref="G6:G7"/>
    <mergeCell ref="H6:H7"/>
    <mergeCell ref="A3:H3"/>
  </mergeCells>
  <pageMargins left="0.98425196850393704" right="0.39370078740157483" top="0.39370078740157483" bottom="0.39370078740157483" header="0.19685039370078741" footer="0.19685039370078741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2</vt:lpstr>
      <vt:lpstr>'1'!BFT_Print_Titles</vt:lpstr>
      <vt:lpstr>'2'!BFT_Print_Titles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Ильяс</dc:creator>
  <dc:description>POI HSSF rep:2.45.0.181</dc:description>
  <cp:lastModifiedBy>User</cp:lastModifiedBy>
  <cp:lastPrinted>2024-07-15T07:50:27Z</cp:lastPrinted>
  <dcterms:created xsi:type="dcterms:W3CDTF">2018-10-24T06:02:23Z</dcterms:created>
  <dcterms:modified xsi:type="dcterms:W3CDTF">2024-07-15T07:54:06Z</dcterms:modified>
</cp:coreProperties>
</file>